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7800" tabRatio="434" activeTab="0"/>
  </bookViews>
  <sheets>
    <sheet name="Jul-Oct$" sheetId="1" r:id="rId1"/>
    <sheet name="Jul-Oct Rs" sheetId="2" r:id="rId2"/>
    <sheet name="D-Jul-Oct" sheetId="3" r:id="rId3"/>
    <sheet name="fin" sheetId="4" r:id="rId4"/>
  </sheets>
  <definedNames>
    <definedName name="\A" localSheetId="3">#REF!</definedName>
    <definedName name="\A">#REF!</definedName>
    <definedName name="\C" localSheetId="3">#REF!</definedName>
    <definedName name="\C">#REF!</definedName>
    <definedName name="\D" localSheetId="3">#REF!</definedName>
    <definedName name="\D">#REF!</definedName>
    <definedName name="\F" localSheetId="3">#REF!</definedName>
    <definedName name="\F">#REF!</definedName>
    <definedName name="\G" localSheetId="3">#REF!</definedName>
    <definedName name="\G">#REF!</definedName>
    <definedName name="\I" localSheetId="3">#REF!</definedName>
    <definedName name="\I">#REF!</definedName>
    <definedName name="\L" localSheetId="3">#REF!</definedName>
    <definedName name="\L">#REF!</definedName>
    <definedName name="\N" localSheetId="3">#REF!</definedName>
    <definedName name="\N">#REF!</definedName>
    <definedName name="\P" localSheetId="3">#REF!</definedName>
    <definedName name="\P">#REF!</definedName>
    <definedName name="\R" localSheetId="3">#REF!</definedName>
    <definedName name="\R">#REF!</definedName>
    <definedName name="\S" localSheetId="3">#REF!</definedName>
    <definedName name="\S">#REF!</definedName>
    <definedName name="\T" localSheetId="3">#REF!</definedName>
    <definedName name="\T">#REF!</definedName>
    <definedName name="\V" localSheetId="3">#REF!</definedName>
    <definedName name="\V">#REF!</definedName>
    <definedName name="\Y" localSheetId="3">#REF!</definedName>
    <definedName name="\Y">#REF!</definedName>
    <definedName name="_xlnm._FilterDatabase" localSheetId="3" hidden="1">'fin'!$C$1:$C$308</definedName>
    <definedName name="ab">#REF!</definedName>
    <definedName name="_xlnm.Print_Area" localSheetId="3">'fin'!$A$1:$Z$289</definedName>
    <definedName name="_xlnm.Print_Titles" localSheetId="3">'fin'!$1:$6</definedName>
  </definedNames>
  <calcPr fullCalcOnLoad="1"/>
</workbook>
</file>

<file path=xl/sharedStrings.xml><?xml version="1.0" encoding="utf-8"?>
<sst xmlns="http://schemas.openxmlformats.org/spreadsheetml/2006/main" count="4076" uniqueCount="910">
  <si>
    <t>31.01.08</t>
  </si>
  <si>
    <t>21.03.07</t>
  </si>
  <si>
    <t>AJK</t>
  </si>
  <si>
    <t>06.09.06</t>
  </si>
  <si>
    <t>30.09.09</t>
  </si>
  <si>
    <t>PEPCO</t>
  </si>
  <si>
    <t>23.03.07</t>
  </si>
  <si>
    <t>28.02.07</t>
  </si>
  <si>
    <t>7380</t>
  </si>
  <si>
    <t>FATA</t>
  </si>
  <si>
    <t>28.11.06</t>
  </si>
  <si>
    <t>31.12.13</t>
  </si>
  <si>
    <t>23.03.10</t>
  </si>
  <si>
    <t>31.10.14</t>
  </si>
  <si>
    <t>2540-II</t>
  </si>
  <si>
    <t>17.12.09</t>
  </si>
  <si>
    <t>Afghan Refugees R.A.</t>
  </si>
  <si>
    <t>Afghan R.R.A.</t>
  </si>
  <si>
    <t>Bonds</t>
  </si>
  <si>
    <t>10266</t>
  </si>
  <si>
    <t>03.07.08</t>
  </si>
  <si>
    <t>03.07.13</t>
  </si>
  <si>
    <t>10766</t>
  </si>
  <si>
    <t>KPK</t>
  </si>
  <si>
    <t>2540</t>
  </si>
  <si>
    <t>Jagran HPP, AJK</t>
  </si>
  <si>
    <t>[16.8]</t>
  </si>
  <si>
    <t>Tokyo Pledge</t>
  </si>
  <si>
    <t>Non-Proj. Aid</t>
  </si>
  <si>
    <t>K.Lugar</t>
  </si>
  <si>
    <t>15.06.17</t>
  </si>
  <si>
    <t>2400</t>
  </si>
  <si>
    <t>EDUCATION SECTOR REFORMS, KPK</t>
  </si>
  <si>
    <t>29.12.08</t>
  </si>
  <si>
    <t>10219</t>
  </si>
  <si>
    <t>10226</t>
  </si>
  <si>
    <t>200866517</t>
  </si>
  <si>
    <t>200465039</t>
  </si>
  <si>
    <t>7565-K</t>
  </si>
  <si>
    <t xml:space="preserve">EDT===220 KV G/S KASSOWAL </t>
  </si>
  <si>
    <t>4577</t>
  </si>
  <si>
    <t>4589</t>
  </si>
  <si>
    <t>4599</t>
  </si>
  <si>
    <t>4629</t>
  </si>
  <si>
    <t>169</t>
  </si>
  <si>
    <t>116</t>
  </si>
  <si>
    <t>117-A</t>
  </si>
  <si>
    <t>117-D</t>
  </si>
  <si>
    <t>P-58</t>
  </si>
  <si>
    <t>P-61</t>
  </si>
  <si>
    <t>795</t>
  </si>
  <si>
    <t>201-2</t>
  </si>
  <si>
    <t>201-3</t>
  </si>
  <si>
    <t>1310</t>
  </si>
  <si>
    <t>391-006-MUZ01</t>
  </si>
  <si>
    <t>391-AAG-011-02</t>
  </si>
  <si>
    <t>Name of Project / Programme</t>
  </si>
  <si>
    <t>2286-Z=TOTAL</t>
  </si>
  <si>
    <t>2287-Z=TOTAL</t>
  </si>
  <si>
    <t>2540-z=Total</t>
  </si>
  <si>
    <t>NHD [National Highway Dev]</t>
  </si>
  <si>
    <t>200566380</t>
  </si>
  <si>
    <t>2439</t>
  </si>
  <si>
    <t>29.04.10</t>
  </si>
  <si>
    <t>31.03.17</t>
  </si>
  <si>
    <t>200866533</t>
  </si>
  <si>
    <t>11.06.10</t>
  </si>
  <si>
    <t>11.12.08</t>
  </si>
  <si>
    <t>200866533-1</t>
  </si>
  <si>
    <t>24.06.10</t>
  </si>
  <si>
    <t>125</t>
  </si>
  <si>
    <t>Gwadar Lasbela Livelihood Support</t>
  </si>
  <si>
    <t>13.10.09</t>
  </si>
  <si>
    <t>18.12.10</t>
  </si>
  <si>
    <t>7900</t>
  </si>
  <si>
    <t>30.06.16</t>
  </si>
  <si>
    <t>30.11.11</t>
  </si>
  <si>
    <t>31.12.18</t>
  </si>
  <si>
    <t>CPK-1006</t>
  </si>
  <si>
    <t>26.07.10</t>
  </si>
  <si>
    <t>Establishment of Technical Textile Centre, Faisalabad</t>
  </si>
  <si>
    <t>Sindh OFWM</t>
  </si>
  <si>
    <t>1060200</t>
  </si>
  <si>
    <t>14.09.10</t>
  </si>
  <si>
    <t>03.06.08</t>
  </si>
  <si>
    <t>07.01.11</t>
  </si>
  <si>
    <t>03.04.13</t>
  </si>
  <si>
    <t>14.01.11</t>
  </si>
  <si>
    <t>13.01.14</t>
  </si>
  <si>
    <t>391-PEPA-ENR-SA</t>
  </si>
  <si>
    <t>391-PEPA-GOMAL</t>
  </si>
  <si>
    <t>Emergency Road Rehabilitation, KPK</t>
  </si>
  <si>
    <t>Floods-10=CDC</t>
  </si>
  <si>
    <t>Floods-10=Others</t>
  </si>
  <si>
    <t>Balochistan</t>
  </si>
  <si>
    <t>Small Scale Irrigation, Balochistan</t>
  </si>
  <si>
    <t>Jabban HPP, Malakand</t>
  </si>
  <si>
    <t>France-10</t>
  </si>
  <si>
    <t>Water Resources, Faisalabad</t>
  </si>
  <si>
    <t>13.12.10</t>
  </si>
  <si>
    <t>eur</t>
  </si>
  <si>
    <t>10230</t>
  </si>
  <si>
    <t>23.12.10</t>
  </si>
  <si>
    <t>31.12.15</t>
  </si>
  <si>
    <t>819</t>
  </si>
  <si>
    <t>30.09.15</t>
  </si>
  <si>
    <t>28.07.10</t>
  </si>
  <si>
    <t>31.01.13</t>
  </si>
  <si>
    <t>Gilgit-Baltistan</t>
  </si>
  <si>
    <t>KhaniwaL-Multan Motorway ===Extension M-4 [Shamkot-Multan]</t>
  </si>
  <si>
    <t>31.12.08, 31.12.11</t>
  </si>
  <si>
    <t>Poverty Reduction [KPK, Balochistan, FATA]</t>
  </si>
  <si>
    <t>Power Distribution Enhancement</t>
  </si>
  <si>
    <t>28.01.11</t>
  </si>
  <si>
    <t>S.No.</t>
  </si>
  <si>
    <t>134</t>
  </si>
  <si>
    <t>2727</t>
  </si>
  <si>
    <t>GERM-1</t>
  </si>
  <si>
    <t>500/220 KV SubstationT/L, Lahore</t>
  </si>
  <si>
    <t>china safe deposit</t>
  </si>
  <si>
    <t>Governance Support Project</t>
  </si>
  <si>
    <t>Lahore water supply,Sewerage &amp; Drainage Improvement Project</t>
  </si>
  <si>
    <t>Pakpattan Canal and Sulemanki Barrage Improvement Project.</t>
  </si>
  <si>
    <t>P-62</t>
  </si>
  <si>
    <t>Open</t>
  </si>
  <si>
    <t>Flood Emergency Reconstruction</t>
  </si>
  <si>
    <t>14.04.11</t>
  </si>
  <si>
    <t>2742-NHA</t>
  </si>
  <si>
    <t>[600.0]</t>
  </si>
  <si>
    <t>Water &amp; Sanitation Acedemy, Lahore</t>
  </si>
  <si>
    <t>2286-k</t>
  </si>
  <si>
    <t>2286-p</t>
  </si>
  <si>
    <t>Textile</t>
  </si>
  <si>
    <t>Naulong Storage Dam, Jhal Magsi, Bln</t>
  </si>
  <si>
    <t>Municipal Services Delivery</t>
  </si>
  <si>
    <t>4816</t>
  </si>
  <si>
    <t>27.07.11</t>
  </si>
  <si>
    <t>4947</t>
  </si>
  <si>
    <t>Sindh Basic Education</t>
  </si>
  <si>
    <t>7956</t>
  </si>
  <si>
    <t>Karachi Port Improvement</t>
  </si>
  <si>
    <t>24.1.11</t>
  </si>
  <si>
    <t>2742-z=total</t>
  </si>
  <si>
    <t>09.6.11</t>
  </si>
  <si>
    <t>31.01.15</t>
  </si>
  <si>
    <t>IDB [S-Term]</t>
  </si>
  <si>
    <t>Short-Term Cr.</t>
  </si>
  <si>
    <t>Tokyo Pledges</t>
  </si>
  <si>
    <t xml:space="preserve">Co-Financing with WB in PRSC-I </t>
  </si>
  <si>
    <t>HEC</t>
  </si>
  <si>
    <t>Muzaffargarh Thermal Power</t>
  </si>
  <si>
    <t>22.02.10</t>
  </si>
  <si>
    <t>09.12.09</t>
  </si>
  <si>
    <t>22.12.09</t>
  </si>
  <si>
    <t>16.01.07</t>
  </si>
  <si>
    <t>15.12.06</t>
  </si>
  <si>
    <t>31.12.14</t>
  </si>
  <si>
    <t>29.11.08</t>
  </si>
  <si>
    <t>11.11.08</t>
  </si>
  <si>
    <t>7565</t>
  </si>
  <si>
    <t>31.12.17</t>
  </si>
  <si>
    <t>PDEP===FESCO</t>
  </si>
  <si>
    <t>PDEP===GEPCO</t>
  </si>
  <si>
    <t>PDEP===HESCO</t>
  </si>
  <si>
    <t>PDEP===IESCO</t>
  </si>
  <si>
    <t>PDEP===LESCO</t>
  </si>
  <si>
    <t>PDEP===MEPCO</t>
  </si>
  <si>
    <t>PDEP===PESCO</t>
  </si>
  <si>
    <t>PDEP===QESCO</t>
  </si>
  <si>
    <t>TAPDGB===GBHEP</t>
  </si>
  <si>
    <t>391-111-57</t>
  </si>
  <si>
    <t>391-111-</t>
  </si>
  <si>
    <t>Kind of Aid</t>
  </si>
  <si>
    <t>Purpose</t>
  </si>
  <si>
    <t>Project Aid</t>
  </si>
  <si>
    <t>FATA Institutional Capacity Building</t>
  </si>
  <si>
    <t>25.08.11</t>
  </si>
  <si>
    <t>06.09.16</t>
  </si>
  <si>
    <t>FATA infrastructure programme</t>
  </si>
  <si>
    <t>26.02.10</t>
  </si>
  <si>
    <t>01.04.11</t>
  </si>
  <si>
    <t>USAID+DOD Peshawar Turkham road</t>
  </si>
  <si>
    <t>Highway research and training centre T/A</t>
  </si>
  <si>
    <t>Keyal Khwar HPP</t>
  </si>
  <si>
    <t>220 KV Dadu KhuzdarT/L</t>
  </si>
  <si>
    <t>Power Transmission Enhancement Investment Programme Tranch-III</t>
  </si>
  <si>
    <t>2727-F</t>
  </si>
  <si>
    <t>2727-G</t>
  </si>
  <si>
    <t>2727-H</t>
  </si>
  <si>
    <t>2727-I</t>
  </si>
  <si>
    <t>2727-L</t>
  </si>
  <si>
    <t>2727-M</t>
  </si>
  <si>
    <t>2727-P</t>
  </si>
  <si>
    <t>2727-Q</t>
  </si>
  <si>
    <t>31.03.14</t>
  </si>
  <si>
    <t xml:space="preserve"> 25.01.12 </t>
  </si>
  <si>
    <t xml:space="preserve"> 25.01.14 </t>
  </si>
  <si>
    <t>UK-13-202488</t>
  </si>
  <si>
    <t>Provial Health&amp;Nutrition Prog-KP</t>
  </si>
  <si>
    <t xml:space="preserve"> 15.03.13 </t>
  </si>
  <si>
    <t xml:space="preserve"> 15.03.17 </t>
  </si>
  <si>
    <t>NHDSIP,Zhob Mughal Kot N-50</t>
  </si>
  <si>
    <t>NHDSIP,Qilla Saifullah-LoraLai-waigum Rud (N-70)</t>
  </si>
  <si>
    <t>NHDSIP,Tarnol-Fatehjang Section N-80</t>
  </si>
  <si>
    <t>Taxila-Khanpur-Haripur</t>
  </si>
  <si>
    <t>Tarnol Interchange near Tarnol Railway crossing N-5</t>
  </si>
  <si>
    <t>Tarnol-Fatehjang-Jand Section N-80</t>
  </si>
  <si>
    <t>Malakand Tunnel N-45</t>
  </si>
  <si>
    <t>Project</t>
  </si>
  <si>
    <t>ERRA</t>
  </si>
  <si>
    <t>PAK-4</t>
  </si>
  <si>
    <t>02.07.04</t>
  </si>
  <si>
    <t>Amount Committed in BC</t>
  </si>
  <si>
    <t>Earthquake</t>
  </si>
  <si>
    <t>P-55</t>
  </si>
  <si>
    <t>SA2006EQ</t>
  </si>
  <si>
    <t>UNHCR</t>
  </si>
  <si>
    <t>06.02.13</t>
  </si>
  <si>
    <t>Non-Plan</t>
  </si>
  <si>
    <t>P&amp;D Div</t>
  </si>
  <si>
    <t>Base Currency [BC]</t>
  </si>
  <si>
    <t>31.03.10</t>
  </si>
  <si>
    <t>[6.793]</t>
  </si>
  <si>
    <t>23.09.05</t>
  </si>
  <si>
    <t>10.08.05</t>
  </si>
  <si>
    <t>P-53</t>
  </si>
  <si>
    <t>P-54</t>
  </si>
  <si>
    <t>Signing Date</t>
  </si>
  <si>
    <t>Closing Date</t>
  </si>
  <si>
    <t>JPY</t>
  </si>
  <si>
    <t>IDN</t>
  </si>
  <si>
    <t>30.06.11</t>
  </si>
  <si>
    <t xml:space="preserve"> 11.07.06 </t>
  </si>
  <si>
    <t>04.03.08</t>
  </si>
  <si>
    <t>PAEC</t>
  </si>
  <si>
    <t>03.05.08</t>
  </si>
  <si>
    <t>NHA</t>
  </si>
  <si>
    <t>29.09.98</t>
  </si>
  <si>
    <t>25.06.08</t>
  </si>
  <si>
    <t>24.10.17</t>
  </si>
  <si>
    <t>10225</t>
  </si>
  <si>
    <t>25.11.98</t>
  </si>
  <si>
    <t>31.05.11</t>
  </si>
  <si>
    <t>EU</t>
  </si>
  <si>
    <t>Suparco</t>
  </si>
  <si>
    <t>31.12.10, 30.06.12, 30.06.13</t>
  </si>
  <si>
    <t>AIDCO/ 2007/0184</t>
  </si>
  <si>
    <t>4910</t>
  </si>
  <si>
    <t>Flood Emergency Cash Transfer [C.D.C.] =Floods-10</t>
  </si>
  <si>
    <t>UNDP</t>
  </si>
  <si>
    <t>31.10.11, 30.09.13</t>
  </si>
  <si>
    <t>30.09.14</t>
  </si>
  <si>
    <t>21.09.11</t>
  </si>
  <si>
    <t>GEF= Sustainable Land Management Phase I</t>
  </si>
  <si>
    <t>Communications</t>
  </si>
  <si>
    <t>31.12.10, 30.06.11, 30.06.12,30.06.13</t>
  </si>
  <si>
    <t xml:space="preserve">Indus Highways ===Ratodero-Dadu-Sehwan  </t>
  </si>
  <si>
    <t>Health Infrastructure, AJK=EQ Phase-I</t>
  </si>
  <si>
    <t>Health Infrastructure, AJK=EQ Phase-II</t>
  </si>
  <si>
    <t>Federal Tax Ombudsman</t>
  </si>
  <si>
    <t>Development Projects Gawadar District</t>
  </si>
  <si>
    <t>31.07.12,31.07.13</t>
  </si>
  <si>
    <t>09.06.11</t>
  </si>
  <si>
    <t>09.06.14</t>
  </si>
  <si>
    <t>SAFRON</t>
  </si>
  <si>
    <t>GCL-2011- 47-397</t>
  </si>
  <si>
    <t>PBC-2011- 35-186</t>
  </si>
  <si>
    <t>Realignment of KKH</t>
  </si>
  <si>
    <t>Addl Financing for KKH</t>
  </si>
  <si>
    <t>23.12.11</t>
  </si>
  <si>
    <t>31.12.16</t>
  </si>
  <si>
    <t>30.06.13, 31.12.17</t>
  </si>
  <si>
    <t xml:space="preserve"> 20.06.12, 31.12.14 </t>
  </si>
  <si>
    <t>30.06.12, 30.06.14</t>
  </si>
  <si>
    <t>200966150</t>
  </si>
  <si>
    <t>30.12.15</t>
  </si>
  <si>
    <t>TF-99866</t>
  </si>
  <si>
    <t>Skill Dev, Sindh</t>
  </si>
  <si>
    <t>Tertiary Education</t>
  </si>
  <si>
    <t>22.09.11</t>
  </si>
  <si>
    <t>0124</t>
  </si>
  <si>
    <t>30.04.14</t>
  </si>
  <si>
    <t>31.12.10, 31.12.11, 06.02.16</t>
  </si>
  <si>
    <t>06.06.17</t>
  </si>
  <si>
    <t>06.06.15</t>
  </si>
  <si>
    <t>07.10.17</t>
  </si>
  <si>
    <t>22.02.11</t>
  </si>
  <si>
    <t>15.03.20</t>
  </si>
  <si>
    <t>742</t>
  </si>
  <si>
    <t>30.06.11, 31.03.15</t>
  </si>
  <si>
    <t>Tarbela 4th Extension</t>
  </si>
  <si>
    <t>Capacity Building, Instt of Capital Mkt [ICP]</t>
  </si>
  <si>
    <t>Kurram Tangi Dam</t>
  </si>
  <si>
    <t>Munda Dam</t>
  </si>
  <si>
    <t>Punjab Barrages === [JINNAH BARRAGE]</t>
  </si>
  <si>
    <t>11.10.11</t>
  </si>
  <si>
    <t>30.06.04</t>
  </si>
  <si>
    <t>Australia</t>
  </si>
  <si>
    <t>Canada</t>
  </si>
  <si>
    <t>China</t>
  </si>
  <si>
    <t>China 10-APR</t>
  </si>
  <si>
    <t>China 2010-2-109</t>
  </si>
  <si>
    <t>France</t>
  </si>
  <si>
    <t>Germany</t>
  </si>
  <si>
    <t>Italy</t>
  </si>
  <si>
    <t>Italy-11</t>
  </si>
  <si>
    <t>Japan</t>
  </si>
  <si>
    <t>Korea</t>
  </si>
  <si>
    <t>Kuwait</t>
  </si>
  <si>
    <t>Norway</t>
  </si>
  <si>
    <t>Oman</t>
  </si>
  <si>
    <t>Saudi Arabia</t>
  </si>
  <si>
    <t>Turkey</t>
  </si>
  <si>
    <t>Bond Holder</t>
  </si>
  <si>
    <t>31.12.12, 31.12.13</t>
  </si>
  <si>
    <t>31.03.14, 31.09.14</t>
  </si>
  <si>
    <t>a/r</t>
  </si>
  <si>
    <t>PPF - Revenue Mobilization Project</t>
  </si>
  <si>
    <t>CADD</t>
  </si>
  <si>
    <t>2742-S-ii</t>
  </si>
  <si>
    <t>2742-S-i</t>
  </si>
  <si>
    <t>Flood Emergency Reconstruction [FER] =NHA, Sindh</t>
  </si>
  <si>
    <t>FER= Irrigation Component</t>
  </si>
  <si>
    <t>FER= Works Component</t>
  </si>
  <si>
    <t>GAVI</t>
  </si>
  <si>
    <t>Expanded Prog of Immunization</t>
  </si>
  <si>
    <t>Strengthening of Poverty Reduction Strategy Monitoring</t>
  </si>
  <si>
    <t>00058061</t>
  </si>
  <si>
    <t>TF-99175-KPK</t>
  </si>
  <si>
    <t>TF-99175-FATA</t>
  </si>
  <si>
    <t>[20.0]</t>
  </si>
  <si>
    <t>[6.0]</t>
  </si>
  <si>
    <t>TF-10510-K</t>
  </si>
  <si>
    <t>TF-10510-F</t>
  </si>
  <si>
    <t>NAS</t>
  </si>
  <si>
    <t>02.11.17</t>
  </si>
  <si>
    <t>20.05.16</t>
  </si>
  <si>
    <t>01.03.13</t>
  </si>
  <si>
    <t>01.03.14</t>
  </si>
  <si>
    <t>Joint Police Training Centre, Nowshera</t>
  </si>
  <si>
    <t>RND ===26 MW HPP, Skardu</t>
  </si>
  <si>
    <t>RND ===4 MW HPP, Chilas</t>
  </si>
  <si>
    <t>31.03.12, 30.06.13</t>
  </si>
  <si>
    <t>SAFE BLOOD TRANSFUSION CENTRE [Cabinet, prov]</t>
  </si>
  <si>
    <t>30.09.13, 30.09.15</t>
  </si>
  <si>
    <t>2841</t>
  </si>
  <si>
    <t>31.03.12, 30.11.13</t>
  </si>
  <si>
    <t>Mehran Highway</t>
  </si>
  <si>
    <t>u/n</t>
  </si>
  <si>
    <t>TF-</t>
  </si>
  <si>
    <t>Training &amp; Support of Levy Forces, FATA</t>
  </si>
  <si>
    <t>Natural Gas Efficiency Project</t>
  </si>
  <si>
    <t>PSDP</t>
  </si>
  <si>
    <t>Refugee Affected &amp; Hosting [RAHA] =kpk,bln</t>
  </si>
  <si>
    <t>Area Dev Prog</t>
  </si>
  <si>
    <t>Institutional Capacity Building = Ombudsman</t>
  </si>
  <si>
    <t>2013-14                  B/E</t>
  </si>
  <si>
    <t>09.04.10</t>
  </si>
  <si>
    <t>Pakistan Remote Sensing Satellite [Suparco]</t>
  </si>
  <si>
    <t>25.07.09</t>
  </si>
  <si>
    <t xml:space="preserve"> Prog./ Budgetary Support </t>
  </si>
  <si>
    <t>IDF Grant for Capacity Building of SECP</t>
  </si>
  <si>
    <t>SECP</t>
  </si>
  <si>
    <t>ICM</t>
  </si>
  <si>
    <t>Darawat Dam , Jamshoro, Sindh</t>
  </si>
  <si>
    <t>Nai GaJ Dam, Dadu, Sindh</t>
  </si>
  <si>
    <t>Ghabir  Dam , Chakwal, Punjab</t>
  </si>
  <si>
    <t>Gomal Zam Dam Irrigation</t>
  </si>
  <si>
    <t>1.07.11</t>
  </si>
  <si>
    <t>KPT</t>
  </si>
  <si>
    <t>22.04.06</t>
  </si>
  <si>
    <t>1.07.00</t>
  </si>
  <si>
    <t>PIC-1/2011/035 &amp; 037</t>
  </si>
  <si>
    <t>Integrated NRM in Districts Gawadar &amp; Musakhail</t>
  </si>
  <si>
    <t>01.01.12</t>
  </si>
  <si>
    <t>Promoting girls education in Balochistan</t>
  </si>
  <si>
    <t>12.09.12</t>
  </si>
  <si>
    <t>18.06.12</t>
  </si>
  <si>
    <t>Establishment of Pak-Korea information communication technology centre of excellence in CTTI</t>
  </si>
  <si>
    <t>The Project for Capacity Building in CTTI</t>
  </si>
  <si>
    <t>Development of Renewable Energy Hydro power</t>
  </si>
  <si>
    <t>106857-002</t>
  </si>
  <si>
    <t>Supporting Pro-Poor Governance for Legal Empowerment of the Poor</t>
  </si>
  <si>
    <t>07.01.10</t>
  </si>
  <si>
    <t>South-South Experience Exchange Trust Fund of the World Bank</t>
  </si>
  <si>
    <t>Glacier Lake Outburst Floods</t>
  </si>
  <si>
    <t>01.05.11</t>
  </si>
  <si>
    <t>National Enviromental Information Management System</t>
  </si>
  <si>
    <t>Punjab irrigation Agriculture Investment ProgrammeT2</t>
  </si>
  <si>
    <t>18.01.12</t>
  </si>
  <si>
    <t>22.06.12</t>
  </si>
  <si>
    <t>8144-PAK</t>
  </si>
  <si>
    <t>12.04.12</t>
  </si>
  <si>
    <t>5079-PAK</t>
  </si>
  <si>
    <t>04.04.12</t>
  </si>
  <si>
    <t>04.04.13</t>
  </si>
  <si>
    <t>10.07.06</t>
  </si>
  <si>
    <t>31.01.11, 31.07.12,31.07.14</t>
  </si>
  <si>
    <t>Harpo HPP</t>
  </si>
  <si>
    <t>02.11.12</t>
  </si>
  <si>
    <t>NHRCD</t>
  </si>
  <si>
    <t>GBP</t>
  </si>
  <si>
    <t>GB Health Development Project</t>
  </si>
  <si>
    <t>AGA Khan Foundation</t>
  </si>
  <si>
    <t>10.10.08</t>
  </si>
  <si>
    <t>Enviromental Health-Water Supply and Sanitation Extension Project in Rural Areas of GB</t>
  </si>
  <si>
    <t>31.10.10</t>
  </si>
  <si>
    <t>Neelum Jehlum HPP</t>
  </si>
  <si>
    <t xml:space="preserve">US-Need Based Merit Scholarships for Pakistani University Students Programme (Phase-II) </t>
  </si>
  <si>
    <t>2846-PAK</t>
  </si>
  <si>
    <t xml:space="preserve"> 18.01.12 </t>
  </si>
  <si>
    <t xml:space="preserve"> 30.06.16 </t>
  </si>
  <si>
    <t>USD</t>
  </si>
  <si>
    <t>MISC.</t>
  </si>
  <si>
    <t>ASIE/2011/023-9</t>
  </si>
  <si>
    <t xml:space="preserve"> 13.02.12 </t>
  </si>
  <si>
    <t xml:space="preserve"> 12.02.14 </t>
  </si>
  <si>
    <t>GERM-2012</t>
  </si>
  <si>
    <t>TF-11062</t>
  </si>
  <si>
    <t>TF-11857</t>
  </si>
  <si>
    <t>TF-12150</t>
  </si>
  <si>
    <t xml:space="preserve"> 12.04.12 </t>
  </si>
  <si>
    <t xml:space="preserve"> 30.06.15 </t>
  </si>
  <si>
    <t>8154-PAK</t>
  </si>
  <si>
    <t xml:space="preserve"> 05.06.12 </t>
  </si>
  <si>
    <t xml:space="preserve"> 31.12.17 </t>
  </si>
  <si>
    <t>SSGCL</t>
  </si>
  <si>
    <t>5099-PAK</t>
  </si>
  <si>
    <t xml:space="preserve"> 31.12.18 </t>
  </si>
  <si>
    <t>5042-PAK</t>
  </si>
  <si>
    <t>5081-PAK</t>
  </si>
  <si>
    <t xml:space="preserve"> 26.03.12 </t>
  </si>
  <si>
    <t>825-PK</t>
  </si>
  <si>
    <t>Southern Punjab Poverty A Proj</t>
  </si>
  <si>
    <t xml:space="preserve"> 30.09.11 </t>
  </si>
  <si>
    <t xml:space="preserve"> 30.09.16 </t>
  </si>
  <si>
    <t>TF-11138-PHRD</t>
  </si>
  <si>
    <t xml:space="preserve"> 29.06.12 </t>
  </si>
  <si>
    <t xml:space="preserve"> 31.07.15 </t>
  </si>
  <si>
    <t>PK-P-59</t>
  </si>
  <si>
    <t xml:space="preserve"> 03.05.08 </t>
  </si>
  <si>
    <t xml:space="preserve"> 24.10.17 </t>
  </si>
  <si>
    <t>Itallian Support for Citizen  Damage Compensation Programme II</t>
  </si>
  <si>
    <t>30.12.11, 30.12.13,31.12.14</t>
  </si>
  <si>
    <t>31.12.10, 31.12.12,31.12.13</t>
  </si>
  <si>
    <t>31.12.10, 31.12.11, 31.12.13,31.12.15</t>
  </si>
  <si>
    <t>22.12.13,31.12.14</t>
  </si>
  <si>
    <t>30.12.12,31.12.14</t>
  </si>
  <si>
    <t>30.12.15,31.12.16</t>
  </si>
  <si>
    <t xml:space="preserve"> 30.12.10, 31.03.13,31.03.14 </t>
  </si>
  <si>
    <t>31.12.13,31.12.15</t>
  </si>
  <si>
    <t>31.12.14,31.12.17</t>
  </si>
  <si>
    <t xml:space="preserve"> 31.12.11,31.12.15 </t>
  </si>
  <si>
    <t>06.30.15</t>
  </si>
  <si>
    <t>31.12.11,31.12.12</t>
  </si>
  <si>
    <t>391-013</t>
  </si>
  <si>
    <t>AID-OAA-TO-10-6</t>
  </si>
  <si>
    <t>John Snow Intrtinal</t>
  </si>
  <si>
    <t xml:space="preserve"> 29.09.15 </t>
  </si>
  <si>
    <t>FATA Emergency Rural Roads Project</t>
  </si>
  <si>
    <t>15.11.14</t>
  </si>
  <si>
    <t>06.07.12</t>
  </si>
  <si>
    <t>06.07.17</t>
  </si>
  <si>
    <t>W/B T of Road from Takhta Bai to Matani Via Bara By-Pass and Sheikhan (30 kms), Khyber Agency</t>
  </si>
  <si>
    <t>PS 1000003-I</t>
  </si>
  <si>
    <t>PS 11000003-III</t>
  </si>
  <si>
    <t>12000299-I</t>
  </si>
  <si>
    <t>12000299-II</t>
  </si>
  <si>
    <t>12000299-III</t>
  </si>
  <si>
    <t>KP Reconstruction</t>
  </si>
  <si>
    <t>30.12.14</t>
  </si>
  <si>
    <t>11.02.11</t>
  </si>
  <si>
    <t>UK-10</t>
  </si>
  <si>
    <t>30.06.11, 30.11.12,30.11.13</t>
  </si>
  <si>
    <t>30.04.15</t>
  </si>
  <si>
    <t>12.10.12</t>
  </si>
  <si>
    <t>28.10.09</t>
  </si>
  <si>
    <t>28.08.11</t>
  </si>
  <si>
    <t>Rehabilitation of Medium Wave Radio Broadcasting Network</t>
  </si>
  <si>
    <t>21.12.12</t>
  </si>
  <si>
    <t>NA</t>
  </si>
  <si>
    <t>Up-gradation of Mechanical System of WASA,Faisalabad.</t>
  </si>
  <si>
    <t>13.08.12</t>
  </si>
  <si>
    <t>AID11/003/00</t>
  </si>
  <si>
    <t>Narcotics Div</t>
  </si>
  <si>
    <t xml:space="preserve"> Kala Dhaka Area Development Project (Narcotics Div,KPK) </t>
  </si>
  <si>
    <t xml:space="preserve">Kohistan Area Development Project (Narcotics Div,KPK) </t>
  </si>
  <si>
    <t>27.02.12</t>
  </si>
  <si>
    <t>DFID Support to the Khyber Pakhtunkhwa Education Sector Programme (1st Tranche)</t>
  </si>
  <si>
    <t>DFID Support to the Khyber Pakhtunkhwa Education Sector Programme (3rd Tranche)</t>
  </si>
  <si>
    <t>DFID Support to the Khyber Pakhtunkhwa Education Sector Programme (2nd Tranche)</t>
  </si>
  <si>
    <t>Sub-National Governance Programme in Khyber Pakhtunkhwa</t>
  </si>
  <si>
    <t>Assistance to Basic Education Improvement Project for repair/rehabilitation of flood affected schools in KP</t>
  </si>
  <si>
    <t>National Electronics Complex of Pakistan (Phase-I) NESCOM Islamabad.</t>
  </si>
  <si>
    <t>construction of 400 Additional classrooms in existing govt schools in KP</t>
  </si>
  <si>
    <t>21.05.10</t>
  </si>
  <si>
    <t>Education sectotor reform programme-EU Assisted</t>
  </si>
  <si>
    <t>Up-gradation of  Lok Virsa Media Studios</t>
  </si>
  <si>
    <t>National Heritage and Integration</t>
  </si>
  <si>
    <t>14.05.12</t>
  </si>
  <si>
    <t>Capacitating Economic Governance and Accelerating MDGs</t>
  </si>
  <si>
    <t>Strengthning Rule of Law in Malakand</t>
  </si>
  <si>
    <t>08.10.11</t>
  </si>
  <si>
    <t>Establishment of Working Women Hostel at Hayatabad Peshawar</t>
  </si>
  <si>
    <t>15.11.11</t>
  </si>
  <si>
    <t>Social Health Protection Initiatives for KP</t>
  </si>
  <si>
    <t>Establishment of Urban Policy Unit</t>
  </si>
  <si>
    <t>Directorate of Human Rights and its District Based Resource centre with integrated facilities for public prosecutors</t>
  </si>
  <si>
    <t>28.06.12</t>
  </si>
  <si>
    <t>Replacement and Purchase of Equipment at Federal Government Polyclinic Hospital, Islamabad</t>
  </si>
  <si>
    <t>Eastablishment of Safe Blood Transfusion Services Programme,Islamabad</t>
  </si>
  <si>
    <t>Southern Area Development Project</t>
  </si>
  <si>
    <t>Capacity Building of Government Officers for Promotion of Social Participation of Persons with Disability in District Haripur</t>
  </si>
  <si>
    <t>11.10.12</t>
  </si>
  <si>
    <t>Capacity Building of Technical Teachers of Technical &amp; Vocational Training Centres in Malakand Division at Peshawar and Ghazi Haripur</t>
  </si>
  <si>
    <t>Strengthning Routine Immunization in KP</t>
  </si>
  <si>
    <t>Establishment of Drug Addics Detoxification &amp; Rehabilitation Centre at Swabi</t>
  </si>
  <si>
    <t>Renewable Energy Development (Pb, KPK)</t>
  </si>
  <si>
    <t>Punjab Irrigated Agriculture === Lower Bari Doab</t>
  </si>
  <si>
    <t>Power System Transmission Enhancement [PSTE]</t>
  </si>
  <si>
    <t xml:space="preserve">National Trade Corridor ====Faisalabad-Khanewal Express </t>
  </si>
  <si>
    <t>PDEP [Power Distribution Enhancement Project]</t>
  </si>
  <si>
    <t>Sindh Cities Improvement</t>
  </si>
  <si>
    <t>NHD ===Qilla Saifullah - ZHOB</t>
  </si>
  <si>
    <t>NHD ===Sukkar-Khairpur-Jacobabad</t>
  </si>
  <si>
    <t>Optimizing Canal &amp; Ground Water</t>
  </si>
  <si>
    <t>Social Policy &amp; Development Centre</t>
  </si>
  <si>
    <t>Chashma Nuclear Power Project. III &amp; IV</t>
  </si>
  <si>
    <t>Urban Infrastructure Development Package 1. AJK</t>
  </si>
  <si>
    <t>Urban Infrastructure Development Package 2. AJK</t>
  </si>
  <si>
    <t>Sindh Education Sector Support Programme</t>
  </si>
  <si>
    <t>Study &amp; Expert Fund-VI</t>
  </si>
  <si>
    <t>T.B. Control Programme - II, KPK</t>
  </si>
  <si>
    <t>Health Programme FATA</t>
  </si>
  <si>
    <t>Livelihood Support, KPK</t>
  </si>
  <si>
    <t>Northern Area Health Development-II</t>
  </si>
  <si>
    <t>Substation Ghazi Road</t>
  </si>
  <si>
    <t>Governance Reforms - [KP-FATA]</t>
  </si>
  <si>
    <t>Economic Revitalization of  [KP/FATA]</t>
  </si>
  <si>
    <t xml:space="preserve">Highway Rehabilitation Project </t>
  </si>
  <si>
    <t>Punjab Municipal Service</t>
  </si>
  <si>
    <t>Electricity Distribution &amp; Transmission [EDT]</t>
  </si>
  <si>
    <t>Revitalizing Health Services KP</t>
  </si>
  <si>
    <t>FATA Rural Livelihood &amp; Community Infrastructure</t>
  </si>
  <si>
    <t>FATA Urban Centers Project</t>
  </si>
  <si>
    <t>Balochistan Education Support Programme</t>
  </si>
  <si>
    <t>Sustainable Management of Bio diversity in Malakand</t>
  </si>
  <si>
    <t>TF-012826</t>
  </si>
  <si>
    <t>TF-12516</t>
  </si>
  <si>
    <t>Balochistan Disaster Management Project</t>
  </si>
  <si>
    <t xml:space="preserve"> 19.07.12 </t>
  </si>
  <si>
    <t>Benazir Income Support Programme</t>
  </si>
  <si>
    <t>Improvement of Children Health Hospital in Karachi</t>
  </si>
  <si>
    <t>Establishment of children Hospital Sukkar</t>
  </si>
  <si>
    <t>Jacob abad Institute of Medical Sciences</t>
  </si>
  <si>
    <t>Sindh Nutrition Support Programme</t>
  </si>
  <si>
    <t>Construction of 61 KM Nawab shah Sanghar Road Project</t>
  </si>
  <si>
    <t>Sindh Coastal Community Development</t>
  </si>
  <si>
    <t>Sindh Cities Improvement-II</t>
  </si>
  <si>
    <t>Procurement of Machinary for rehabilitation of Irrigation Infrastructure</t>
  </si>
  <si>
    <t>Emergency Plan for Polio Eradication</t>
  </si>
  <si>
    <t>18.02.13</t>
  </si>
  <si>
    <t>Sindh Water Sector</t>
  </si>
  <si>
    <t xml:space="preserve"> Water Sector Capacity Building =Indus 21</t>
  </si>
  <si>
    <t>Trade &amp; Transport Facilitation ===PMU [P&amp;D, Com.]</t>
  </si>
  <si>
    <t>SocialL Safety Net T/A</t>
  </si>
  <si>
    <t>3rd Poverty Alleviation Project</t>
  </si>
  <si>
    <t>Tarbella 4th Extention Hydro Power Project</t>
  </si>
  <si>
    <t>Social Safety Net Project</t>
  </si>
  <si>
    <t>Punjab Irrigated Agriculture Productivity Improvement</t>
  </si>
  <si>
    <t>Railway Development Project-III ===Signalling System [KWL - Shahdara]</t>
  </si>
  <si>
    <t>Shangla Kohistan [EQ]</t>
  </si>
  <si>
    <t>Khwar Dams HPP [KDHPP]</t>
  </si>
  <si>
    <t>KDHPP===Allai  Khwar</t>
  </si>
  <si>
    <t>KDHPP===Duber  Khwar</t>
  </si>
  <si>
    <t>Increasing Sustainable Micro Finance</t>
  </si>
  <si>
    <t>Water Supply Abbotabad</t>
  </si>
  <si>
    <t>Strenghtning Urban Disaster Resistance Capacity</t>
  </si>
  <si>
    <t>Punjab Irrigation System Improvement Project</t>
  </si>
  <si>
    <t>Lower Chenab System Rehabilitation Project</t>
  </si>
  <si>
    <t>Load Dispatch System                                        ===Up gradation of NPCC, Islamabad</t>
  </si>
  <si>
    <t>Commodity Murabha Agreement</t>
  </si>
  <si>
    <t>Information and broadcasting</t>
  </si>
  <si>
    <t>East West Road ===Rakhi-Gaj-Bewata</t>
  </si>
  <si>
    <t>Punjab T/L &amp; Grid ===RY Khan  Vehari, Chishtian, Gujrat, Shalamar</t>
  </si>
  <si>
    <t>Rural Roads - II, Sindh</t>
  </si>
  <si>
    <t>Garment Technology Centre, Karachi</t>
  </si>
  <si>
    <t>Golan Gol HPP</t>
  </si>
  <si>
    <t>Earthquake [ Education]</t>
  </si>
  <si>
    <t>KPK Basic Education - II</t>
  </si>
  <si>
    <t>Institutional Cooperation - II</t>
  </si>
  <si>
    <t>Gawadar Airport  [CAA]</t>
  </si>
  <si>
    <t>Doubling of Track Lodharan-Khanewal</t>
  </si>
  <si>
    <t>Institution of Emerging Technology, Lahore</t>
  </si>
  <si>
    <t>Recostruction Program of Earth Quake Affected Areas</t>
  </si>
  <si>
    <t>Financial Inclusion Project</t>
  </si>
  <si>
    <t xml:space="preserve">Maternal &amp; New Born Child Health  </t>
  </si>
  <si>
    <t>Punjab Economic Opportunity Program</t>
  </si>
  <si>
    <t xml:space="preserve">Khyber  Area  Development  Project  FATA  </t>
  </si>
  <si>
    <t xml:space="preserve">US-Need Based Merit Scholarship. </t>
  </si>
  <si>
    <t>Satpara  Dam Sakardu</t>
  </si>
  <si>
    <t>TB Flood Support/Immunization Chain</t>
  </si>
  <si>
    <t>30.11.15</t>
  </si>
  <si>
    <t>PAK-5(SP)</t>
  </si>
  <si>
    <t>30.09.16</t>
  </si>
  <si>
    <t>US-DOD-12</t>
  </si>
  <si>
    <t>15.09.12</t>
  </si>
  <si>
    <t>03.06.09</t>
  </si>
  <si>
    <t>Revenue Div</t>
  </si>
  <si>
    <t>Cabinet Div.</t>
  </si>
  <si>
    <t>Railways</t>
  </si>
  <si>
    <t>Type of Aid</t>
  </si>
  <si>
    <t>Project No.</t>
  </si>
  <si>
    <t>4109</t>
  </si>
  <si>
    <t>[220]</t>
  </si>
  <si>
    <t>23.02.10</t>
  </si>
  <si>
    <t>3004-07</t>
  </si>
  <si>
    <t xml:space="preserve">PIFRA-II </t>
  </si>
  <si>
    <t>Defence</t>
  </si>
  <si>
    <t>30.06.15</t>
  </si>
  <si>
    <t>10022</t>
  </si>
  <si>
    <t>548</t>
  </si>
  <si>
    <t>Donor</t>
  </si>
  <si>
    <t>Executing Agency</t>
  </si>
  <si>
    <t>Grant</t>
  </si>
  <si>
    <t>ADB</t>
  </si>
  <si>
    <t>$</t>
  </si>
  <si>
    <t>Loan</t>
  </si>
  <si>
    <t>U/N</t>
  </si>
  <si>
    <t>IBRD</t>
  </si>
  <si>
    <t>C$</t>
  </si>
  <si>
    <t>IDB</t>
  </si>
  <si>
    <t>IDA</t>
  </si>
  <si>
    <t>A/R</t>
  </si>
  <si>
    <t>SDR</t>
  </si>
  <si>
    <t>IFAD</t>
  </si>
  <si>
    <t>OPEC</t>
  </si>
  <si>
    <t>UK</t>
  </si>
  <si>
    <t>Punjab</t>
  </si>
  <si>
    <t>25.11.10</t>
  </si>
  <si>
    <t>£</t>
  </si>
  <si>
    <t>13.12.95</t>
  </si>
  <si>
    <t>[Fig in Million]</t>
  </si>
  <si>
    <t>Commerce</t>
  </si>
  <si>
    <t>Finance</t>
  </si>
  <si>
    <t>Category</t>
  </si>
  <si>
    <t>NOK</t>
  </si>
  <si>
    <t>SAR</t>
  </si>
  <si>
    <t>USA</t>
  </si>
  <si>
    <t>KWD</t>
  </si>
  <si>
    <t>06.02.09</t>
  </si>
  <si>
    <t>EUR</t>
  </si>
  <si>
    <t>31.12.10</t>
  </si>
  <si>
    <t>25.05.08</t>
  </si>
  <si>
    <t>30.06.13</t>
  </si>
  <si>
    <t>CNY</t>
  </si>
  <si>
    <t>KOICA-09</t>
  </si>
  <si>
    <t>P-60</t>
  </si>
  <si>
    <t>LWR-2005-144</t>
  </si>
  <si>
    <t>04.01.10</t>
  </si>
  <si>
    <t>AUD</t>
  </si>
  <si>
    <t>1087</t>
  </si>
  <si>
    <t>10765</t>
  </si>
  <si>
    <t>2499</t>
  </si>
  <si>
    <t>02.01.06</t>
  </si>
  <si>
    <t>28.02.13</t>
  </si>
  <si>
    <t>24.10.15</t>
  </si>
  <si>
    <t>P-57</t>
  </si>
  <si>
    <t>31.12.12</t>
  </si>
  <si>
    <t>05.06.06</t>
  </si>
  <si>
    <t>07.09.08</t>
  </si>
  <si>
    <t xml:space="preserve"> 31.12.13 </t>
  </si>
  <si>
    <t>31.07.13</t>
  </si>
  <si>
    <t xml:space="preserve"> 02.02.07 </t>
  </si>
  <si>
    <t xml:space="preserve"> 09.06.09 </t>
  </si>
  <si>
    <t xml:space="preserve"> 31.01.15 </t>
  </si>
  <si>
    <t>15.09.09</t>
  </si>
  <si>
    <t xml:space="preserve"> 03.07.09 </t>
  </si>
  <si>
    <t>07.07.09</t>
  </si>
  <si>
    <t>01.12.08</t>
  </si>
  <si>
    <t>PPAF</t>
  </si>
  <si>
    <t>2287</t>
  </si>
  <si>
    <t>2299</t>
  </si>
  <si>
    <t>2300</t>
  </si>
  <si>
    <t>2310</t>
  </si>
  <si>
    <t>4258</t>
  </si>
  <si>
    <t>4358</t>
  </si>
  <si>
    <t>10.11.09</t>
  </si>
  <si>
    <t>22.11.07</t>
  </si>
  <si>
    <t>SPDC</t>
  </si>
  <si>
    <t>11/506</t>
  </si>
  <si>
    <t>03.12.08</t>
  </si>
  <si>
    <t>30.06.14</t>
  </si>
  <si>
    <t>Wapda-Water</t>
  </si>
  <si>
    <t>02.09.09</t>
  </si>
  <si>
    <t>[173.60]</t>
  </si>
  <si>
    <t>Green Star</t>
  </si>
  <si>
    <t>Wapda-Power</t>
  </si>
  <si>
    <t>SMEDA</t>
  </si>
  <si>
    <t xml:space="preserve"> 18.06.09 </t>
  </si>
  <si>
    <t xml:space="preserve"> 27.05.09 </t>
  </si>
  <si>
    <t>2743</t>
  </si>
  <si>
    <t>21.06.06</t>
  </si>
  <si>
    <t>1134</t>
  </si>
  <si>
    <t>[12508.7]</t>
  </si>
  <si>
    <t>06.09.07</t>
  </si>
  <si>
    <t>1205</t>
  </si>
  <si>
    <t>04.11.08</t>
  </si>
  <si>
    <t>PBC20091274</t>
  </si>
  <si>
    <t>PBC20091375</t>
  </si>
  <si>
    <t>GERM-2</t>
  </si>
  <si>
    <t>Reproductive health-1</t>
  </si>
  <si>
    <t>14.07.08</t>
  </si>
  <si>
    <t>28.02.14</t>
  </si>
  <si>
    <t>07.12.07</t>
  </si>
  <si>
    <t>391-G-04-1023</t>
  </si>
  <si>
    <t>4387</t>
  </si>
  <si>
    <t>4437</t>
  </si>
  <si>
    <t>P-56</t>
  </si>
  <si>
    <t>Sindh</t>
  </si>
  <si>
    <t>05.10.07</t>
  </si>
  <si>
    <t>30.06.12</t>
  </si>
  <si>
    <t>30.09.13</t>
  </si>
  <si>
    <t>4203</t>
  </si>
  <si>
    <t>Federal Government data centre &amp; Intranet</t>
  </si>
  <si>
    <t>Ministry of information technology</t>
  </si>
  <si>
    <t>T/A for capacity building of Hydro Electric Board, AJK</t>
  </si>
  <si>
    <t>Climate Change</t>
  </si>
  <si>
    <t>Instalation of New Coal Fired power plants-2x660  MW Jamshoro</t>
  </si>
  <si>
    <t>Conversion of FO/Gas Fired boilers to coal of 1350 MW units 1-6 thermal power station, Muzafagarh</t>
  </si>
  <si>
    <t>Conversion of FO/Gas Fired boilers to coal of 450 MW units 1 &amp; 2 thermal power station Jamshoro</t>
  </si>
  <si>
    <t>Provincial Health&amp;Nutrition Prog-Punjab</t>
  </si>
  <si>
    <t>30 MW HPP, Ghowari on Shayoke River</t>
  </si>
  <si>
    <t>CPK-1022-01P</t>
  </si>
  <si>
    <t>30.06.12, 31.12.13</t>
  </si>
  <si>
    <t>31.06.13, 31.07.13</t>
  </si>
  <si>
    <t>31.12.11, 31.12.12, 24.5.13, 30.05.14</t>
  </si>
  <si>
    <t>30.11.12,31.03.13, 30.11.13</t>
  </si>
  <si>
    <t>31.03.10, 31.12.11, 30.06.12, 30.06.13</t>
  </si>
  <si>
    <t>31.07.12, 31.07.13, 23.08.16</t>
  </si>
  <si>
    <t>B/E Rs</t>
  </si>
  <si>
    <t>B/E $</t>
  </si>
  <si>
    <t>DISBURSEMENT AGAINST BUDGET ESTIMATES OF FOREIGN ASSISTANCE DURING 2013-14</t>
  </si>
  <si>
    <t>625-PK</t>
  </si>
  <si>
    <t>391-010-02</t>
  </si>
  <si>
    <t>Fata Development Program-04</t>
  </si>
  <si>
    <t>Grand Total</t>
  </si>
  <si>
    <t>Non-Plan Total</t>
  </si>
  <si>
    <t>Non-Proj. Aid Total</t>
  </si>
  <si>
    <t>PSDP Total</t>
  </si>
  <si>
    <t>Project Aid Total</t>
  </si>
  <si>
    <t>Kind</t>
  </si>
  <si>
    <t>[US$ Million]</t>
  </si>
  <si>
    <t>[Rs. Million]</t>
  </si>
  <si>
    <t>Community Development Programme</t>
  </si>
  <si>
    <t>Municipal Services Program</t>
  </si>
  <si>
    <t>Common [Sindh,KPK)</t>
  </si>
  <si>
    <t>US-Muncipal-12</t>
  </si>
  <si>
    <t>4887</t>
  </si>
  <si>
    <t>837-PK</t>
  </si>
  <si>
    <t>727-PK</t>
  </si>
  <si>
    <t>31.06.14</t>
  </si>
  <si>
    <t>Power Transmission Enhancement Support Component</t>
  </si>
  <si>
    <t>Energy Efficiency Investment Programme Tranche-1</t>
  </si>
  <si>
    <t>Energy Efficiency Investment Programme Support Component</t>
  </si>
  <si>
    <t>Power Distribution Enhancement Project Tranch-1</t>
  </si>
  <si>
    <t>Power Distribution Enhancement Project Tranch-III</t>
  </si>
  <si>
    <t>08.5.13</t>
  </si>
  <si>
    <t>31.08.17</t>
  </si>
  <si>
    <t>09.09.13</t>
  </si>
  <si>
    <t>08.05.13</t>
  </si>
  <si>
    <t>PKR</t>
  </si>
  <si>
    <t xml:space="preserve">Disbursement During 2013-14 </t>
  </si>
  <si>
    <t>US$</t>
  </si>
  <si>
    <t>4616-PAK</t>
  </si>
  <si>
    <t>3rd Partnership For Polio Eradication</t>
  </si>
  <si>
    <t>Pak-0142</t>
  </si>
  <si>
    <t>CM2013</t>
  </si>
  <si>
    <t xml:space="preserve"> 13.08.13 </t>
  </si>
  <si>
    <t xml:space="preserve"> 31.12.14 </t>
  </si>
  <si>
    <t>GEPCO Sub-Stations For Rural</t>
  </si>
  <si>
    <t>220 KV Ghazi Road Grid Station</t>
  </si>
  <si>
    <t xml:space="preserve"> 26.05.09 </t>
  </si>
  <si>
    <t>KRW</t>
  </si>
  <si>
    <t>Punjab Education Sector Project</t>
  </si>
  <si>
    <t xml:space="preserve"> 16.12.09 </t>
  </si>
  <si>
    <t xml:space="preserve"> 31.03.14 </t>
  </si>
  <si>
    <t>09.02.12</t>
  </si>
  <si>
    <t xml:space="preserve"> 25.03.10 </t>
  </si>
  <si>
    <t>391-PEPA-10-KPK</t>
  </si>
  <si>
    <t>PEPA KPK</t>
  </si>
  <si>
    <t xml:space="preserve"> 30.09.10 </t>
  </si>
  <si>
    <t>PEPA-FATA-DEC10</t>
  </si>
  <si>
    <t>PEPA FATA DEC-10</t>
  </si>
  <si>
    <t xml:space="preserve"> 23.12.10 </t>
  </si>
  <si>
    <t xml:space="preserve">Total </t>
  </si>
  <si>
    <t>B/E            2013-14</t>
  </si>
  <si>
    <t xml:space="preserve">DONOR-WISE DISBURSEMENT AGAINST BUDGET ESTIMATES  OF FOREIGN ASSISTANCE DURING 2013-14 </t>
  </si>
  <si>
    <t>CPK-1026</t>
  </si>
  <si>
    <t>06.07.15</t>
  </si>
  <si>
    <t>31.12.13,12.12.15</t>
  </si>
  <si>
    <t>30.06.12, 30.09.13, 31.03.14</t>
  </si>
  <si>
    <t>PAK 2743-08/0056</t>
  </si>
  <si>
    <t>11.12.10</t>
  </si>
  <si>
    <t>31.12.11</t>
  </si>
  <si>
    <t>Equipment for Basic Health Services KPK</t>
  </si>
  <si>
    <t>Neelum Jehlum Hydro power project</t>
  </si>
  <si>
    <t>22.05.13</t>
  </si>
  <si>
    <t>31.05.17</t>
  </si>
  <si>
    <t>China-10-51</t>
  </si>
  <si>
    <t>Safe City, Islamabad</t>
  </si>
  <si>
    <t>Interior</t>
  </si>
  <si>
    <t>17-12-10</t>
  </si>
  <si>
    <t>17.12.15</t>
  </si>
  <si>
    <t>China-2010-308</t>
  </si>
  <si>
    <t>Vehicle X-Ray System</t>
  </si>
  <si>
    <t>17.12.14</t>
  </si>
  <si>
    <t>17.12.10</t>
  </si>
  <si>
    <t>31.12.10, 30.06.11, 31.12.11, 31.12.13</t>
  </si>
  <si>
    <t>Common (Pb, KPK)</t>
  </si>
  <si>
    <t>Common (Sindh,NHA)</t>
  </si>
  <si>
    <t>Group</t>
  </si>
  <si>
    <t>Multilateral</t>
  </si>
  <si>
    <t>Bilateral</t>
  </si>
  <si>
    <t>ADB/China</t>
  </si>
  <si>
    <t>EC</t>
  </si>
  <si>
    <t>PC/US</t>
  </si>
  <si>
    <t>UN</t>
  </si>
  <si>
    <t>WB/IFAD</t>
  </si>
  <si>
    <t>Section</t>
  </si>
  <si>
    <t>Jul-Sep</t>
  </si>
  <si>
    <t>[15220.648]</t>
  </si>
  <si>
    <t>[153.744]</t>
  </si>
  <si>
    <t>[4629.865]</t>
  </si>
  <si>
    <t>[46.766]</t>
  </si>
  <si>
    <t>[3330.000]</t>
  </si>
  <si>
    <t>[33.636]</t>
  </si>
  <si>
    <t>[74.720]</t>
  </si>
  <si>
    <t>[0.755]</t>
  </si>
  <si>
    <t xml:space="preserve">  </t>
  </si>
  <si>
    <t>4464-PAK</t>
  </si>
  <si>
    <t>Electricity Distribution And Transmission</t>
  </si>
  <si>
    <t xml:space="preserve"> 14.07.08 </t>
  </si>
  <si>
    <t>09.03.04</t>
  </si>
  <si>
    <t>4864-PAK</t>
  </si>
  <si>
    <t>PIFRA-II - Additional Financing</t>
  </si>
  <si>
    <t xml:space="preserve"> 02.06.11 </t>
  </si>
  <si>
    <t xml:space="preserve"> 02.06.14 </t>
  </si>
  <si>
    <t>PEPA-KPK-DEC10</t>
  </si>
  <si>
    <t>PEPA KPK DEC-10</t>
  </si>
  <si>
    <t>[69.24]</t>
  </si>
  <si>
    <t>[715.00]</t>
  </si>
  <si>
    <t>[7.222]</t>
  </si>
  <si>
    <t>Jul-Sep$</t>
  </si>
  <si>
    <t>Provisional Disbursement          (July-Sep)</t>
  </si>
  <si>
    <t>117-z total</t>
  </si>
  <si>
    <t>Aid Availability   as on 30.06.2013</t>
  </si>
  <si>
    <t>2971-PAK</t>
  </si>
  <si>
    <t>Punjab Irrigation Agricultural Investment programme (PIAIP)</t>
  </si>
  <si>
    <t xml:space="preserve"> 30.04.13 </t>
  </si>
  <si>
    <t>CN-BCL-2013-01</t>
  </si>
  <si>
    <t>[242]</t>
  </si>
  <si>
    <t>Economic Sector</t>
  </si>
  <si>
    <t>FLOODS-2010</t>
  </si>
  <si>
    <t>ENERGY/POWER</t>
  </si>
  <si>
    <t>TRANSPORT &amp; COMMUNICATIONS</t>
  </si>
  <si>
    <t>AGRICULTURE</t>
  </si>
  <si>
    <t>BOP/Bugdetary Support</t>
  </si>
  <si>
    <t>RURAL DEVELOPMENT &amp; POVERTY REDUCTION</t>
  </si>
  <si>
    <t>WATER</t>
  </si>
  <si>
    <t>PHYSICAL PLANNING &amp; HOUSING</t>
  </si>
  <si>
    <t>SCIENCE &amp; TECHNOLOGY</t>
  </si>
  <si>
    <t>GOVERNANCE, RESEARCH &amp; STATISTICS</t>
  </si>
  <si>
    <t>INDUSTRY &amp; COMMERCE</t>
  </si>
  <si>
    <t>EDUCATION &amp; TRAINING</t>
  </si>
  <si>
    <t>HEALTH &amp; NUTRITION</t>
  </si>
  <si>
    <t>EARTHQUAKE R.A.</t>
  </si>
  <si>
    <t>FUEL</t>
  </si>
  <si>
    <t>SOCIAL WELFARE</t>
  </si>
  <si>
    <t>AFGHAN R.R.A.</t>
  </si>
  <si>
    <t>Oct$</t>
  </si>
  <si>
    <t>Jul-Oct$</t>
  </si>
  <si>
    <t>Oct</t>
  </si>
  <si>
    <t>Jul-Oct</t>
  </si>
  <si>
    <t>10510-z Total</t>
  </si>
  <si>
    <t>Governance Reforms - [FATA]</t>
  </si>
  <si>
    <t>Governance Reforms - [KP]</t>
  </si>
  <si>
    <t>Common [FATA,KP]</t>
  </si>
  <si>
    <t>[94.165</t>
  </si>
  <si>
    <t>[2.771]</t>
  </si>
  <si>
    <t>Punjab Land Records &amp; Additional financing</t>
  </si>
  <si>
    <t>TF-1231</t>
  </si>
  <si>
    <t>Strengthning of Pakistan OMBUDSMAN-FPO</t>
  </si>
  <si>
    <t>Law, Justice &amp; Human-Rights</t>
  </si>
  <si>
    <t xml:space="preserve"> 11.09.12 </t>
  </si>
  <si>
    <t xml:space="preserve"> 11.09.15 </t>
  </si>
  <si>
    <t>4927-PAK</t>
  </si>
  <si>
    <t>3rd Polio Eradication - Additional Financing</t>
  </si>
  <si>
    <t xml:space="preserve"> 30.06.14 </t>
  </si>
  <si>
    <t>P-63</t>
  </si>
  <si>
    <t xml:space="preserve"> 15.08.11 </t>
  </si>
  <si>
    <t xml:space="preserve"> 31.08.15 </t>
  </si>
  <si>
    <t>IPCD</t>
  </si>
  <si>
    <t>Polio Eradication Project</t>
  </si>
  <si>
    <t>Sector</t>
  </si>
  <si>
    <t>Provisional Disbursement        (October)</t>
  </si>
  <si>
    <t>Provisional Disbursement          (July-Oct)</t>
  </si>
  <si>
    <t>Note: Provisional Disbursements as per information received and recorded on DAMFAS database by 18.11.2013</t>
  </si>
  <si>
    <r>
      <t xml:space="preserve">DISBURSEMENT </t>
    </r>
    <r>
      <rPr>
        <b/>
        <sz val="16"/>
        <rFont val="Cambria"/>
        <family val="1"/>
      </rPr>
      <t xml:space="preserve"> </t>
    </r>
    <r>
      <rPr>
        <b/>
        <sz val="12"/>
        <rFont val="Cambria"/>
        <family val="1"/>
      </rPr>
      <t xml:space="preserve">AGAINST BUDGET ESTIMATES  OF FOREIGN ECONOMIC ASSISTANCE 2013-14 </t>
    </r>
  </si>
  <si>
    <t xml:space="preserve">Prog./ Budgetary Support 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</si>
</sst>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_)"/>
    <numFmt numFmtId="173" formatCode="0_)"/>
    <numFmt numFmtId="174" formatCode="0.000_)"/>
    <numFmt numFmtId="175" formatCode="0.0_)"/>
    <numFmt numFmtId="176" formatCode="0.0000_)"/>
    <numFmt numFmtId="177" formatCode="0.00000_)"/>
    <numFmt numFmtId="178" formatCode="0.000000_)"/>
    <numFmt numFmtId="179" formatCode="0.0000000_)"/>
    <numFmt numFmtId="180" formatCode="0.000"/>
    <numFmt numFmtId="181" formatCode="0.0"/>
    <numFmt numFmtId="182" formatCode="_-* #,##0.000_-;\-* #,##0.000_-;_-* &quot;-&quot;??_-;_-@_-"/>
    <numFmt numFmtId="183" formatCode="[$-409]dddd\,\ mmmm\ dd\,\ yyyy"/>
    <numFmt numFmtId="184" formatCode="_-* #,##0.0_-;\-* #,##0.0_-;_-* &quot;-&quot;??_-;_-@_-"/>
    <numFmt numFmtId="185" formatCode="_-* #,##0_-;\-* #,##0_-;_-* &quot;-&quot;??_-;_-@_-"/>
    <numFmt numFmtId="186" formatCode="_(* #,##0.000_);_(* \(#,##0.000\);_(* &quot;-&quot;???_);_(@_)"/>
    <numFmt numFmtId="187" formatCode="0.00_);[Red]\(0.00\)"/>
    <numFmt numFmtId="188" formatCode="0.0_);[Red]\(0.0\)"/>
    <numFmt numFmtId="189" formatCode="_(* #,##0.0_);_(* \(#,##0.0\);_(* &quot;-&quot;?_);_(@_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0_);[Red]\(0.000\)"/>
    <numFmt numFmtId="195" formatCode="0_);[Red]\(0\)"/>
    <numFmt numFmtId="196" formatCode="_(* #,##0.0_);_(* \(#,##0.0\);_(* &quot;-&quot;??_);_(@_)"/>
    <numFmt numFmtId="197" formatCode="_(* #,##0.000_);_(* \(#,##0.000\);_(* &quot;-&quot;??_);_(@_)"/>
    <numFmt numFmtId="198" formatCode="_(* #,##0_);_(* \(#,##0\);_(* &quot;-&quot;??_);_(@_)"/>
    <numFmt numFmtId="199" formatCode="[$-409]d\-mmm\-yy;@"/>
    <numFmt numFmtId="200" formatCode="#,##0.0"/>
    <numFmt numFmtId="201" formatCode="#,##0.000"/>
    <numFmt numFmtId="202" formatCode="0.0%"/>
    <numFmt numFmtId="203" formatCode="_-* #,##0.0000_-;\-* #,##0.0000_-;_-* &quot;-&quot;??_-;_-@_-"/>
    <numFmt numFmtId="204" formatCode="0;[Red]0"/>
    <numFmt numFmtId="205" formatCode="0.000,,\ ;"/>
    <numFmt numFmtId="206" formatCode="0_);\(0\)"/>
    <numFmt numFmtId="207" formatCode="#,##0;[Red]#,##0"/>
    <numFmt numFmtId="208" formatCode="[$-809]dd\ mmmm\ yyyy"/>
    <numFmt numFmtId="209" formatCode="d\.m\.yy;@"/>
    <numFmt numFmtId="210" formatCode="_-* #,##0.00000_-;\-* #,##0.00000_-;_-* &quot;-&quot;??_-;_-@_-"/>
    <numFmt numFmtId="211" formatCode="_(* #,##0.0000_);_(* \(#,##0.0000\);_(* &quot;-&quot;????_);_(@_)"/>
    <numFmt numFmtId="212" formatCode="#,##0.000_);[Red]\(#,##0.000\)"/>
    <numFmt numFmtId="213" formatCode="_-* #,##0.000000_-;\-* #,##0.000000_-;_-* &quot;-&quot;??_-;_-@_-"/>
    <numFmt numFmtId="214" formatCode="#,##0.00,,"/>
    <numFmt numFmtId="215" formatCode="#,##0.000,,"/>
    <numFmt numFmtId="216" formatCode="dd/mm/yyyy"/>
  </numFmts>
  <fonts count="60">
    <font>
      <sz val="10"/>
      <name val="Courier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sz val="10"/>
      <name val="Univers"/>
      <family val="0"/>
    </font>
    <font>
      <u val="single"/>
      <sz val="5"/>
      <color indexed="12"/>
      <name val="Courier"/>
      <family val="3"/>
    </font>
    <font>
      <u val="single"/>
      <sz val="5"/>
      <color indexed="36"/>
      <name val="Courier"/>
      <family val="3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16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i/>
      <sz val="10"/>
      <name val="Arial Narrow"/>
      <family val="2"/>
    </font>
    <font>
      <sz val="9"/>
      <color indexed="8"/>
      <name val="Arial"/>
      <family val="2"/>
    </font>
    <font>
      <sz val="8"/>
      <name val="Courier"/>
      <family val="0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12"/>
      <name val="Cambria"/>
      <family val="1"/>
    </font>
    <font>
      <b/>
      <sz val="16"/>
      <name val="Cambria"/>
      <family val="1"/>
    </font>
    <font>
      <b/>
      <sz val="13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17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43" fillId="0" borderId="0">
      <alignment/>
      <protection/>
    </xf>
    <xf numFmtId="0" fontId="16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4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24">
    <xf numFmtId="174" fontId="0" fillId="0" borderId="0" xfId="0" applyAlignment="1">
      <alignment/>
    </xf>
    <xf numFmtId="174" fontId="7" fillId="0" borderId="0" xfId="0" applyFont="1" applyFill="1" applyBorder="1" applyAlignment="1">
      <alignment vertical="center" wrapText="1"/>
    </xf>
    <xf numFmtId="174" fontId="7" fillId="0" borderId="0" xfId="0" applyFont="1" applyFill="1" applyBorder="1" applyAlignment="1">
      <alignment horizontal="center" vertical="center" wrapText="1"/>
    </xf>
    <xf numFmtId="182" fontId="8" fillId="0" borderId="10" xfId="42" applyNumberFormat="1" applyFont="1" applyFill="1" applyBorder="1" applyAlignment="1">
      <alignment horizontal="center" vertical="center" wrapText="1"/>
    </xf>
    <xf numFmtId="174" fontId="8" fillId="0" borderId="0" xfId="0" applyFont="1" applyFill="1" applyBorder="1" applyAlignment="1">
      <alignment horizontal="center" vertical="center" wrapText="1"/>
    </xf>
    <xf numFmtId="174" fontId="7" fillId="0" borderId="0" xfId="0" applyFont="1" applyFill="1" applyBorder="1" applyAlignment="1">
      <alignment horizontal="left" vertical="center" wrapText="1"/>
    </xf>
    <xf numFmtId="209" fontId="10" fillId="0" borderId="0" xfId="0" applyNumberFormat="1" applyFont="1" applyFill="1" applyBorder="1" applyAlignment="1">
      <alignment vertical="center" wrapText="1"/>
    </xf>
    <xf numFmtId="209" fontId="7" fillId="0" borderId="0" xfId="0" applyNumberFormat="1" applyFont="1" applyFill="1" applyBorder="1" applyAlignment="1">
      <alignment vertical="center" wrapText="1"/>
    </xf>
    <xf numFmtId="171" fontId="7" fillId="0" borderId="0" xfId="0" applyNumberFormat="1" applyFont="1" applyFill="1" applyBorder="1" applyAlignment="1">
      <alignment horizontal="right" vertical="center" wrapText="1"/>
    </xf>
    <xf numFmtId="174" fontId="7" fillId="0" borderId="0" xfId="0" applyFont="1" applyFill="1" applyBorder="1" applyAlignment="1">
      <alignment horizontal="left" vertical="center"/>
    </xf>
    <xf numFmtId="174" fontId="11" fillId="0" borderId="0" xfId="0" applyFont="1" applyFill="1" applyBorder="1" applyAlignment="1">
      <alignment horizontal="left" vertical="center" wrapText="1"/>
    </xf>
    <xf numFmtId="174" fontId="10" fillId="0" borderId="0" xfId="0" applyFont="1" applyFill="1" applyBorder="1" applyAlignment="1">
      <alignment horizontal="center" vertical="center" wrapText="1"/>
    </xf>
    <xf numFmtId="173" fontId="11" fillId="0" borderId="0" xfId="0" applyNumberFormat="1" applyFont="1" applyFill="1" applyBorder="1" applyAlignment="1">
      <alignment horizontal="center" vertical="center" wrapText="1"/>
    </xf>
    <xf numFmtId="174" fontId="7" fillId="0" borderId="10" xfId="0" applyFont="1" applyFill="1" applyBorder="1" applyAlignment="1">
      <alignment vertical="center" wrapText="1"/>
    </xf>
    <xf numFmtId="173" fontId="11" fillId="0" borderId="10" xfId="0" applyNumberFormat="1" applyFont="1" applyFill="1" applyBorder="1" applyAlignment="1">
      <alignment horizontal="center" vertical="center" wrapText="1"/>
    </xf>
    <xf numFmtId="182" fontId="7" fillId="0" borderId="10" xfId="42" applyNumberFormat="1" applyFont="1" applyFill="1" applyBorder="1" applyAlignment="1">
      <alignment horizontal="center" vertical="center" wrapText="1"/>
    </xf>
    <xf numFmtId="209" fontId="7" fillId="0" borderId="10" xfId="42" applyNumberFormat="1" applyFont="1" applyFill="1" applyBorder="1" applyAlignment="1">
      <alignment horizontal="center" vertical="center" wrapText="1"/>
    </xf>
    <xf numFmtId="204" fontId="10" fillId="0" borderId="10" xfId="42" applyNumberFormat="1" applyFont="1" applyFill="1" applyBorder="1" applyAlignment="1" quotePrefix="1">
      <alignment horizontal="center" vertical="center" wrapText="1"/>
    </xf>
    <xf numFmtId="182" fontId="7" fillId="0" borderId="10" xfId="42" applyNumberFormat="1" applyFont="1" applyFill="1" applyBorder="1" applyAlignment="1">
      <alignment horizontal="left" vertical="center"/>
    </xf>
    <xf numFmtId="182" fontId="7" fillId="0" borderId="10" xfId="42" applyNumberFormat="1" applyFont="1" applyFill="1" applyBorder="1" applyAlignment="1">
      <alignment horizontal="left" vertical="center" wrapText="1"/>
    </xf>
    <xf numFmtId="209" fontId="10" fillId="0" borderId="10" xfId="42" applyNumberFormat="1" applyFont="1" applyFill="1" applyBorder="1" applyAlignment="1">
      <alignment horizontal="center" vertical="center" wrapText="1"/>
    </xf>
    <xf numFmtId="171" fontId="7" fillId="0" borderId="10" xfId="0" applyNumberFormat="1" applyFont="1" applyFill="1" applyBorder="1" applyAlignment="1">
      <alignment horizontal="right" vertical="center" wrapText="1"/>
    </xf>
    <xf numFmtId="182" fontId="7" fillId="0" borderId="10" xfId="42" applyNumberFormat="1" applyFont="1" applyFill="1" applyBorder="1" applyAlignment="1">
      <alignment vertical="center"/>
    </xf>
    <xf numFmtId="204" fontId="10" fillId="0" borderId="10" xfId="42" applyNumberFormat="1" applyFont="1" applyFill="1" applyBorder="1" applyAlignment="1">
      <alignment horizontal="center" vertical="center" wrapText="1"/>
    </xf>
    <xf numFmtId="182" fontId="7" fillId="0" borderId="10" xfId="42" applyNumberFormat="1" applyFont="1" applyFill="1" applyBorder="1" applyAlignment="1">
      <alignment vertical="center" wrapText="1"/>
    </xf>
    <xf numFmtId="174" fontId="10" fillId="0" borderId="10" xfId="0" applyFont="1" applyFill="1" applyBorder="1" applyAlignment="1">
      <alignment horizontal="center" vertical="center" wrapText="1"/>
    </xf>
    <xf numFmtId="209" fontId="7" fillId="0" borderId="10" xfId="0" applyNumberFormat="1" applyFont="1" applyFill="1" applyBorder="1" applyAlignment="1">
      <alignment vertical="center" wrapText="1"/>
    </xf>
    <xf numFmtId="174" fontId="7" fillId="0" borderId="10" xfId="0" applyFont="1" applyFill="1" applyBorder="1" applyAlignment="1">
      <alignment horizontal="center" vertical="center" wrapText="1"/>
    </xf>
    <xf numFmtId="171" fontId="7" fillId="0" borderId="10" xfId="42" applyNumberFormat="1" applyFont="1" applyFill="1" applyBorder="1" applyAlignment="1">
      <alignment horizontal="right" vertical="center" wrapText="1"/>
    </xf>
    <xf numFmtId="174" fontId="7" fillId="0" borderId="10" xfId="0" applyFont="1" applyFill="1" applyBorder="1" applyAlignment="1">
      <alignment horizontal="left" vertical="center"/>
    </xf>
    <xf numFmtId="174" fontId="7" fillId="0" borderId="10" xfId="0" applyFont="1" applyFill="1" applyBorder="1" applyAlignment="1">
      <alignment horizontal="left" vertical="center" wrapText="1"/>
    </xf>
    <xf numFmtId="170" fontId="7" fillId="0" borderId="10" xfId="46" applyFont="1" applyFill="1" applyBorder="1" applyAlignment="1">
      <alignment horizontal="center" vertical="center" wrapText="1"/>
    </xf>
    <xf numFmtId="170" fontId="7" fillId="0" borderId="10" xfId="46" applyFont="1" applyFill="1" applyBorder="1" applyAlignment="1">
      <alignment vertical="center" wrapText="1"/>
    </xf>
    <xf numFmtId="204" fontId="10" fillId="0" borderId="10" xfId="0" applyNumberFormat="1" applyFont="1" applyFill="1" applyBorder="1" applyAlignment="1">
      <alignment horizontal="center" vertical="center" wrapText="1"/>
    </xf>
    <xf numFmtId="204" fontId="10" fillId="0" borderId="10" xfId="0" applyNumberFormat="1" applyFont="1" applyFill="1" applyBorder="1" applyAlignment="1">
      <alignment horizontal="left" vertical="center" wrapText="1"/>
    </xf>
    <xf numFmtId="182" fontId="10" fillId="0" borderId="10" xfId="42" applyNumberFormat="1" applyFont="1" applyFill="1" applyBorder="1" applyAlignment="1">
      <alignment horizontal="center" vertical="center" wrapText="1"/>
    </xf>
    <xf numFmtId="171" fontId="7" fillId="0" borderId="10" xfId="42" applyNumberFormat="1" applyFont="1" applyFill="1" applyBorder="1" applyAlignment="1">
      <alignment horizontal="left" vertical="center" wrapText="1"/>
    </xf>
    <xf numFmtId="173" fontId="12" fillId="0" borderId="10" xfId="0" applyNumberFormat="1" applyFont="1" applyFill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horizontal="center" vertical="center" wrapText="1"/>
    </xf>
    <xf numFmtId="185" fontId="12" fillId="0" borderId="10" xfId="42" applyNumberFormat="1" applyFont="1" applyFill="1" applyBorder="1" applyAlignment="1">
      <alignment horizontal="center" vertical="center" wrapText="1"/>
    </xf>
    <xf numFmtId="197" fontId="7" fillId="0" borderId="10" xfId="42" applyNumberFormat="1" applyFont="1" applyFill="1" applyBorder="1" applyAlignment="1">
      <alignment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174" fontId="7" fillId="0" borderId="10" xfId="0" applyFont="1" applyFill="1" applyBorder="1" applyAlignment="1">
      <alignment vertical="center"/>
    </xf>
    <xf numFmtId="182" fontId="8" fillId="0" borderId="10" xfId="42" applyNumberFormat="1" applyFont="1" applyFill="1" applyBorder="1" applyAlignment="1">
      <alignment horizontal="center" vertical="center"/>
    </xf>
    <xf numFmtId="204" fontId="13" fillId="0" borderId="10" xfId="42" applyNumberFormat="1" applyFont="1" applyFill="1" applyBorder="1" applyAlignment="1">
      <alignment horizontal="center" vertical="center" wrapText="1"/>
    </xf>
    <xf numFmtId="209" fontId="8" fillId="0" borderId="10" xfId="42" applyNumberFormat="1" applyFont="1" applyFill="1" applyBorder="1" applyAlignment="1">
      <alignment horizontal="center" vertical="center" wrapText="1"/>
    </xf>
    <xf numFmtId="171" fontId="8" fillId="0" borderId="10" xfId="42" applyNumberFormat="1" applyFont="1" applyFill="1" applyBorder="1" applyAlignment="1">
      <alignment horizontal="center" vertical="center" wrapText="1"/>
    </xf>
    <xf numFmtId="49" fontId="7" fillId="0" borderId="10" xfId="42" applyNumberFormat="1" applyFont="1" applyFill="1" applyBorder="1" applyAlignment="1">
      <alignment horizontal="left" vertical="center" wrapText="1"/>
    </xf>
    <xf numFmtId="204" fontId="7" fillId="0" borderId="10" xfId="42" applyNumberFormat="1" applyFont="1" applyFill="1" applyBorder="1" applyAlignment="1">
      <alignment horizontal="left" vertical="center" wrapText="1"/>
    </xf>
    <xf numFmtId="0" fontId="7" fillId="0" borderId="10" xfId="59" applyFont="1" applyFill="1" applyBorder="1" applyAlignment="1">
      <alignment vertical="center" wrapText="1"/>
      <protection/>
    </xf>
    <xf numFmtId="173" fontId="11" fillId="0" borderId="10" xfId="0" applyNumberFormat="1" applyFont="1" applyFill="1" applyBorder="1" applyAlignment="1" quotePrefix="1">
      <alignment horizontal="center" vertical="center" wrapText="1"/>
    </xf>
    <xf numFmtId="0" fontId="7" fillId="0" borderId="10" xfId="60" applyFont="1" applyFill="1" applyBorder="1" applyAlignment="1">
      <alignment horizontal="left" vertical="center" wrapText="1"/>
      <protection/>
    </xf>
    <xf numFmtId="204" fontId="10" fillId="0" borderId="10" xfId="0" applyNumberFormat="1" applyFont="1" applyFill="1" applyBorder="1" applyAlignment="1" quotePrefix="1">
      <alignment horizontal="center" vertical="center" wrapText="1"/>
    </xf>
    <xf numFmtId="14" fontId="10" fillId="0" borderId="10" xfId="0" applyNumberFormat="1" applyFont="1" applyFill="1" applyBorder="1" applyAlignment="1">
      <alignment horizontal="center" vertical="center" wrapText="1"/>
    </xf>
    <xf numFmtId="0" fontId="10" fillId="0" borderId="10" xfId="60" applyFont="1" applyFill="1" applyBorder="1" applyAlignment="1">
      <alignment vertical="center" wrapText="1"/>
      <protection/>
    </xf>
    <xf numFmtId="0" fontId="10" fillId="0" borderId="10" xfId="60" applyFont="1" applyFill="1" applyBorder="1" applyAlignment="1">
      <alignment horizontal="center" vertical="center" wrapText="1"/>
      <protection/>
    </xf>
    <xf numFmtId="14" fontId="10" fillId="0" borderId="10" xfId="60" applyNumberFormat="1" applyFont="1" applyFill="1" applyBorder="1" applyAlignment="1">
      <alignment horizontal="center" vertical="center"/>
      <protection/>
    </xf>
    <xf numFmtId="174" fontId="7" fillId="0" borderId="10" xfId="0" applyNumberFormat="1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0" fontId="10" fillId="0" borderId="10" xfId="59" applyFont="1" applyFill="1" applyBorder="1" applyAlignment="1">
      <alignment horizontal="center" vertical="center" wrapText="1"/>
      <protection/>
    </xf>
    <xf numFmtId="0" fontId="10" fillId="0" borderId="10" xfId="59" applyFont="1" applyFill="1" applyBorder="1" applyAlignment="1">
      <alignment vertical="center" wrapText="1"/>
      <protection/>
    </xf>
    <xf numFmtId="14" fontId="10" fillId="0" borderId="10" xfId="59" applyNumberFormat="1" applyFont="1" applyFill="1" applyBorder="1" applyAlignment="1">
      <alignment horizontal="center" vertical="center"/>
      <protection/>
    </xf>
    <xf numFmtId="49" fontId="7" fillId="0" borderId="10" xfId="42" applyNumberFormat="1" applyFont="1" applyFill="1" applyBorder="1" applyAlignment="1">
      <alignment horizontal="center" vertical="center" wrapText="1"/>
    </xf>
    <xf numFmtId="174" fontId="7" fillId="0" borderId="10" xfId="0" applyFont="1" applyFill="1" applyBorder="1" applyAlignment="1" applyProtection="1">
      <alignment horizontal="center" vertical="center" wrapText="1"/>
      <protection locked="0"/>
    </xf>
    <xf numFmtId="182" fontId="7" fillId="0" borderId="10" xfId="42" applyNumberFormat="1" applyFont="1" applyFill="1" applyBorder="1" applyAlignment="1">
      <alignment horizontal="center" vertical="center"/>
    </xf>
    <xf numFmtId="172" fontId="7" fillId="0" borderId="10" xfId="0" applyNumberFormat="1" applyFont="1" applyFill="1" applyBorder="1" applyAlignment="1">
      <alignment vertical="center" wrapText="1"/>
    </xf>
    <xf numFmtId="209" fontId="17" fillId="0" borderId="10" xfId="42" applyNumberFormat="1" applyFont="1" applyFill="1" applyBorder="1" applyAlignment="1">
      <alignment horizontal="center" vertical="center" wrapText="1"/>
    </xf>
    <xf numFmtId="173" fontId="11" fillId="0" borderId="0" xfId="0" applyNumberFormat="1" applyFont="1" applyFill="1" applyBorder="1" applyAlignment="1" quotePrefix="1">
      <alignment horizontal="center" vertical="center" wrapText="1"/>
    </xf>
    <xf numFmtId="174" fontId="8" fillId="0" borderId="10" xfId="0" applyFont="1" applyFill="1" applyBorder="1" applyAlignment="1">
      <alignment horizontal="center" vertical="center" wrapText="1"/>
    </xf>
    <xf numFmtId="174" fontId="10" fillId="0" borderId="10" xfId="0" applyFont="1" applyFill="1" applyBorder="1" applyAlignment="1">
      <alignment horizontal="left" vertical="center" wrapText="1"/>
    </xf>
    <xf numFmtId="174" fontId="17" fillId="0" borderId="10" xfId="0" applyFont="1" applyFill="1" applyBorder="1" applyAlignment="1">
      <alignment vertical="center" wrapText="1"/>
    </xf>
    <xf numFmtId="185" fontId="8" fillId="0" borderId="11" xfId="42" applyNumberFormat="1" applyFont="1" applyFill="1" applyBorder="1" applyAlignment="1">
      <alignment horizontal="center" vertical="center"/>
    </xf>
    <xf numFmtId="185" fontId="8" fillId="0" borderId="11" xfId="42" applyNumberFormat="1" applyFont="1" applyFill="1" applyBorder="1" applyAlignment="1">
      <alignment horizontal="center" vertical="center" wrapText="1"/>
    </xf>
    <xf numFmtId="185" fontId="13" fillId="0" borderId="11" xfId="42" applyNumberFormat="1" applyFont="1" applyFill="1" applyBorder="1" applyAlignment="1" quotePrefix="1">
      <alignment horizontal="center" vertical="center" wrapText="1"/>
    </xf>
    <xf numFmtId="185" fontId="8" fillId="0" borderId="11" xfId="42" applyNumberFormat="1" applyFont="1" applyFill="1" applyBorder="1" applyAlignment="1" quotePrefix="1">
      <alignment horizontal="center" vertical="center" wrapText="1"/>
    </xf>
    <xf numFmtId="185" fontId="8" fillId="0" borderId="11" xfId="0" applyNumberFormat="1" applyFont="1" applyFill="1" applyBorder="1" applyAlignment="1">
      <alignment horizontal="center" vertical="center" wrapText="1"/>
    </xf>
    <xf numFmtId="204" fontId="20" fillId="0" borderId="10" xfId="42" applyNumberFormat="1" applyFont="1" applyFill="1" applyBorder="1" applyAlignment="1">
      <alignment horizontal="center" vertical="center" wrapText="1"/>
    </xf>
    <xf numFmtId="182" fontId="20" fillId="0" borderId="10" xfId="42" applyNumberFormat="1" applyFont="1" applyFill="1" applyBorder="1" applyAlignment="1">
      <alignment horizontal="left" vertical="center" wrapText="1"/>
    </xf>
    <xf numFmtId="209" fontId="21" fillId="0" borderId="10" xfId="42" applyNumberFormat="1" applyFont="1" applyFill="1" applyBorder="1" applyAlignment="1">
      <alignment horizontal="center" vertical="center" wrapText="1"/>
    </xf>
    <xf numFmtId="209" fontId="20" fillId="0" borderId="10" xfId="42" applyNumberFormat="1" applyFont="1" applyFill="1" applyBorder="1" applyAlignment="1">
      <alignment horizontal="center" vertical="center" wrapText="1"/>
    </xf>
    <xf numFmtId="182" fontId="20" fillId="0" borderId="10" xfId="42" applyNumberFormat="1" applyFont="1" applyFill="1" applyBorder="1" applyAlignment="1">
      <alignment horizontal="center" vertical="center" wrapText="1"/>
    </xf>
    <xf numFmtId="174" fontId="8" fillId="0" borderId="12" xfId="0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173" fontId="11" fillId="0" borderId="11" xfId="0" applyNumberFormat="1" applyFont="1" applyFill="1" applyBorder="1" applyAlignment="1">
      <alignment horizontal="center" vertical="center" wrapText="1"/>
    </xf>
    <xf numFmtId="214" fontId="21" fillId="0" borderId="10" xfId="0" applyNumberFormat="1" applyFont="1" applyFill="1" applyBorder="1" applyAlignment="1">
      <alignment horizontal="center" vertical="center"/>
    </xf>
    <xf numFmtId="174" fontId="7" fillId="0" borderId="10" xfId="0" applyFont="1" applyFill="1" applyBorder="1" applyAlignment="1">
      <alignment horizontal="right" vertical="center" wrapText="1"/>
    </xf>
    <xf numFmtId="174" fontId="17" fillId="0" borderId="0" xfId="0" applyFont="1" applyFill="1" applyBorder="1" applyAlignment="1">
      <alignment vertical="center" wrapText="1"/>
    </xf>
    <xf numFmtId="174" fontId="7" fillId="0" borderId="11" xfId="0" applyFont="1" applyFill="1" applyBorder="1" applyAlignment="1">
      <alignment vertical="center" wrapText="1"/>
    </xf>
    <xf numFmtId="182" fontId="7" fillId="0" borderId="0" xfId="0" applyNumberFormat="1" applyFont="1" applyFill="1" applyBorder="1" applyAlignment="1">
      <alignment vertical="center" wrapText="1"/>
    </xf>
    <xf numFmtId="4" fontId="21" fillId="0" borderId="10" xfId="59" applyNumberFormat="1" applyFont="1" applyFill="1" applyBorder="1" applyAlignment="1">
      <alignment horizontal="right" vertical="center"/>
      <protection/>
    </xf>
    <xf numFmtId="171" fontId="7" fillId="0" borderId="13" xfId="42" applyNumberFormat="1" applyFont="1" applyFill="1" applyBorder="1" applyAlignment="1">
      <alignment horizontal="right" vertical="center" wrapText="1"/>
    </xf>
    <xf numFmtId="171" fontId="7" fillId="0" borderId="13" xfId="0" applyNumberFormat="1" applyFont="1" applyFill="1" applyBorder="1" applyAlignment="1">
      <alignment horizontal="right" vertical="center" wrapText="1"/>
    </xf>
    <xf numFmtId="4" fontId="10" fillId="0" borderId="13" xfId="44" applyNumberFormat="1" applyFont="1" applyFill="1" applyBorder="1" applyAlignment="1">
      <alignment horizontal="right" vertical="center"/>
    </xf>
    <xf numFmtId="171" fontId="20" fillId="0" borderId="13" xfId="0" applyNumberFormat="1" applyFont="1" applyFill="1" applyBorder="1" applyAlignment="1">
      <alignment horizontal="right" vertical="center" wrapText="1"/>
    </xf>
    <xf numFmtId="171" fontId="7" fillId="0" borderId="13" xfId="42" applyNumberFormat="1" applyFont="1" applyFill="1" applyBorder="1" applyAlignment="1">
      <alignment horizontal="left" vertical="center" wrapText="1"/>
    </xf>
    <xf numFmtId="4" fontId="7" fillId="0" borderId="13" xfId="0" applyNumberFormat="1" applyFont="1" applyFill="1" applyBorder="1" applyAlignment="1">
      <alignment horizontal="right" vertical="center" wrapText="1"/>
    </xf>
    <xf numFmtId="182" fontId="7" fillId="0" borderId="13" xfId="42" applyNumberFormat="1" applyFont="1" applyFill="1" applyBorder="1" applyAlignment="1">
      <alignment horizontal="left" vertical="center" wrapText="1"/>
    </xf>
    <xf numFmtId="172" fontId="7" fillId="0" borderId="13" xfId="0" applyNumberFormat="1" applyFont="1" applyFill="1" applyBorder="1" applyAlignment="1">
      <alignment vertical="center" wrapText="1"/>
    </xf>
    <xf numFmtId="4" fontId="10" fillId="0" borderId="13" xfId="59" applyNumberFormat="1" applyFont="1" applyFill="1" applyBorder="1" applyAlignment="1">
      <alignment horizontal="right" vertical="center"/>
      <protection/>
    </xf>
    <xf numFmtId="214" fontId="10" fillId="0" borderId="13" xfId="42" applyNumberFormat="1" applyFont="1" applyFill="1" applyBorder="1" applyAlignment="1">
      <alignment horizontal="right" vertical="center" wrapText="1"/>
    </xf>
    <xf numFmtId="185" fontId="8" fillId="0" borderId="10" xfId="42" applyNumberFormat="1" applyFont="1" applyFill="1" applyBorder="1" applyAlignment="1">
      <alignment horizontal="center" vertical="center" wrapText="1"/>
    </xf>
    <xf numFmtId="214" fontId="11" fillId="0" borderId="10" xfId="42" applyNumberFormat="1" applyFont="1" applyFill="1" applyBorder="1" applyAlignment="1">
      <alignment horizontal="center" vertical="center" wrapText="1"/>
    </xf>
    <xf numFmtId="214" fontId="11" fillId="0" borderId="10" xfId="0" applyNumberFormat="1" applyFont="1" applyFill="1" applyBorder="1" applyAlignment="1">
      <alignment horizontal="center" vertical="center" wrapText="1"/>
    </xf>
    <xf numFmtId="214" fontId="7" fillId="0" borderId="10" xfId="42" applyNumberFormat="1" applyFont="1" applyFill="1" applyBorder="1" applyAlignment="1">
      <alignment horizontal="center" vertical="center" wrapText="1"/>
    </xf>
    <xf numFmtId="214" fontId="10" fillId="0" borderId="10" xfId="60" applyNumberFormat="1" applyFont="1" applyFill="1" applyBorder="1" applyAlignment="1">
      <alignment horizontal="center" vertical="center" wrapText="1"/>
      <protection/>
    </xf>
    <xf numFmtId="214" fontId="7" fillId="0" borderId="10" xfId="0" applyNumberFormat="1" applyFont="1" applyFill="1" applyBorder="1" applyAlignment="1">
      <alignment horizontal="center" vertical="center" wrapText="1"/>
    </xf>
    <xf numFmtId="214" fontId="7" fillId="0" borderId="10" xfId="60" applyNumberFormat="1" applyFont="1" applyFill="1" applyBorder="1" applyAlignment="1">
      <alignment horizontal="center" vertical="center" wrapText="1"/>
      <protection/>
    </xf>
    <xf numFmtId="171" fontId="24" fillId="0" borderId="14" xfId="42" applyFont="1" applyBorder="1" applyAlignment="1">
      <alignment horizontal="center" vertical="center" wrapText="1"/>
    </xf>
    <xf numFmtId="171" fontId="24" fillId="0" borderId="15" xfId="42" applyFont="1" applyBorder="1" applyAlignment="1">
      <alignment horizontal="center" vertical="center" wrapText="1"/>
    </xf>
    <xf numFmtId="171" fontId="22" fillId="0" borderId="14" xfId="42" applyFont="1" applyBorder="1" applyAlignment="1">
      <alignment horizontal="center" vertical="center" wrapText="1"/>
    </xf>
    <xf numFmtId="171" fontId="22" fillId="0" borderId="15" xfId="42" applyFont="1" applyBorder="1" applyAlignment="1">
      <alignment horizontal="center" vertical="center" wrapText="1"/>
    </xf>
    <xf numFmtId="214" fontId="21" fillId="0" borderId="10" xfId="0" applyNumberFormat="1" applyFont="1" applyFill="1" applyBorder="1" applyAlignment="1">
      <alignment horizontal="right" vertical="center"/>
    </xf>
    <xf numFmtId="0" fontId="21" fillId="0" borderId="0" xfId="59" applyFont="1" applyFill="1" applyBorder="1" applyAlignment="1">
      <alignment horizontal="left" vertical="center" wrapText="1"/>
      <protection/>
    </xf>
    <xf numFmtId="216" fontId="21" fillId="0" borderId="0" xfId="59" applyNumberFormat="1" applyFont="1" applyFill="1" applyBorder="1" applyAlignment="1">
      <alignment horizontal="center" vertical="center"/>
      <protection/>
    </xf>
    <xf numFmtId="0" fontId="21" fillId="0" borderId="0" xfId="59" applyFont="1" applyFill="1" applyBorder="1" applyAlignment="1">
      <alignment horizontal="center" vertical="center" wrapText="1"/>
      <protection/>
    </xf>
    <xf numFmtId="4" fontId="21" fillId="0" borderId="0" xfId="59" applyNumberFormat="1" applyFont="1" applyFill="1" applyBorder="1" applyAlignment="1">
      <alignment horizontal="right" vertical="center"/>
      <protection/>
    </xf>
    <xf numFmtId="0" fontId="21" fillId="0" borderId="0" xfId="0" applyNumberFormat="1" applyFont="1" applyFill="1" applyAlignment="1">
      <alignment vertical="center" wrapText="1"/>
    </xf>
    <xf numFmtId="216" fontId="21" fillId="0" borderId="0" xfId="0" applyNumberFormat="1" applyFont="1" applyFill="1" applyAlignment="1">
      <alignment horizontal="center" vertical="center"/>
    </xf>
    <xf numFmtId="214" fontId="18" fillId="0" borderId="0" xfId="0" applyNumberFormat="1" applyFont="1" applyFill="1" applyBorder="1" applyAlignment="1">
      <alignment horizontal="right"/>
    </xf>
    <xf numFmtId="4" fontId="18" fillId="0" borderId="0" xfId="0" applyNumberFormat="1" applyFont="1" applyFill="1" applyBorder="1" applyAlignment="1">
      <alignment horizontal="right"/>
    </xf>
    <xf numFmtId="174" fontId="25" fillId="0" borderId="11" xfId="0" applyFont="1" applyBorder="1" applyAlignment="1">
      <alignment vertical="center"/>
    </xf>
    <xf numFmtId="172" fontId="25" fillId="0" borderId="11" xfId="0" applyNumberFormat="1" applyFont="1" applyBorder="1" applyAlignment="1">
      <alignment vertical="center"/>
    </xf>
    <xf numFmtId="214" fontId="25" fillId="0" borderId="11" xfId="0" applyNumberFormat="1" applyFont="1" applyBorder="1" applyAlignment="1">
      <alignment vertical="center"/>
    </xf>
    <xf numFmtId="214" fontId="25" fillId="0" borderId="16" xfId="0" applyNumberFormat="1" applyFont="1" applyBorder="1" applyAlignment="1">
      <alignment vertical="center"/>
    </xf>
    <xf numFmtId="174" fontId="25" fillId="0" borderId="10" xfId="0" applyFont="1" applyBorder="1" applyAlignment="1">
      <alignment vertical="center"/>
    </xf>
    <xf numFmtId="172" fontId="25" fillId="0" borderId="10" xfId="0" applyNumberFormat="1" applyFont="1" applyBorder="1" applyAlignment="1">
      <alignment vertical="center"/>
    </xf>
    <xf numFmtId="214" fontId="25" fillId="0" borderId="10" xfId="0" applyNumberFormat="1" applyFont="1" applyBorder="1" applyAlignment="1">
      <alignment vertical="center"/>
    </xf>
    <xf numFmtId="214" fontId="25" fillId="0" borderId="17" xfId="0" applyNumberFormat="1" applyFont="1" applyBorder="1" applyAlignment="1">
      <alignment vertical="center"/>
    </xf>
    <xf numFmtId="172" fontId="26" fillId="0" borderId="10" xfId="0" applyNumberFormat="1" applyFont="1" applyBorder="1" applyAlignment="1">
      <alignment vertical="center"/>
    </xf>
    <xf numFmtId="214" fontId="26" fillId="0" borderId="10" xfId="0" applyNumberFormat="1" applyFont="1" applyBorder="1" applyAlignment="1">
      <alignment vertical="center"/>
    </xf>
    <xf numFmtId="214" fontId="26" fillId="0" borderId="17" xfId="0" applyNumberFormat="1" applyFont="1" applyBorder="1" applyAlignment="1">
      <alignment vertical="center"/>
    </xf>
    <xf numFmtId="174" fontId="26" fillId="0" borderId="18" xfId="0" applyFont="1" applyBorder="1" applyAlignment="1">
      <alignment vertical="center"/>
    </xf>
    <xf numFmtId="172" fontId="26" fillId="0" borderId="14" xfId="0" applyNumberFormat="1" applyFont="1" applyBorder="1" applyAlignment="1">
      <alignment vertical="center"/>
    </xf>
    <xf numFmtId="214" fontId="26" fillId="0" borderId="14" xfId="0" applyNumberFormat="1" applyFont="1" applyBorder="1" applyAlignment="1">
      <alignment vertical="center"/>
    </xf>
    <xf numFmtId="214" fontId="26" fillId="0" borderId="15" xfId="0" applyNumberFormat="1" applyFont="1" applyBorder="1" applyAlignment="1">
      <alignment vertical="center"/>
    </xf>
    <xf numFmtId="174" fontId="25" fillId="0" borderId="11" xfId="0" applyFont="1" applyBorder="1" applyAlignment="1">
      <alignment vertical="center"/>
    </xf>
    <xf numFmtId="171" fontId="25" fillId="0" borderId="11" xfId="42" applyFont="1" applyBorder="1" applyAlignment="1">
      <alignment vertical="center"/>
    </xf>
    <xf numFmtId="174" fontId="25" fillId="0" borderId="10" xfId="0" applyFont="1" applyBorder="1" applyAlignment="1">
      <alignment vertical="center"/>
    </xf>
    <xf numFmtId="171" fontId="25" fillId="0" borderId="10" xfId="42" applyFont="1" applyBorder="1" applyAlignment="1">
      <alignment vertical="center"/>
    </xf>
    <xf numFmtId="174" fontId="25" fillId="0" borderId="18" xfId="0" applyFont="1" applyBorder="1" applyAlignment="1">
      <alignment vertical="center"/>
    </xf>
    <xf numFmtId="171" fontId="26" fillId="0" borderId="10" xfId="42" applyFont="1" applyBorder="1" applyAlignment="1">
      <alignment vertical="center"/>
    </xf>
    <xf numFmtId="171" fontId="26" fillId="0" borderId="14" xfId="42" applyFont="1" applyBorder="1" applyAlignment="1">
      <alignment vertical="center"/>
    </xf>
    <xf numFmtId="174" fontId="0" fillId="0" borderId="19" xfId="0" applyBorder="1" applyAlignment="1">
      <alignment/>
    </xf>
    <xf numFmtId="174" fontId="0" fillId="0" borderId="0" xfId="0" applyBorder="1" applyAlignment="1">
      <alignment/>
    </xf>
    <xf numFmtId="174" fontId="0" fillId="0" borderId="20" xfId="0" applyBorder="1" applyAlignment="1">
      <alignment/>
    </xf>
    <xf numFmtId="174" fontId="0" fillId="0" borderId="21" xfId="0" applyBorder="1" applyAlignment="1">
      <alignment/>
    </xf>
    <xf numFmtId="174" fontId="0" fillId="0" borderId="22" xfId="0" applyBorder="1" applyAlignment="1">
      <alignment/>
    </xf>
    <xf numFmtId="172" fontId="25" fillId="0" borderId="11" xfId="0" applyNumberFormat="1" applyFont="1" applyBorder="1" applyAlignment="1">
      <alignment vertical="center"/>
    </xf>
    <xf numFmtId="214" fontId="25" fillId="0" borderId="11" xfId="0" applyNumberFormat="1" applyFont="1" applyBorder="1" applyAlignment="1">
      <alignment vertical="center"/>
    </xf>
    <xf numFmtId="214" fontId="25" fillId="0" borderId="16" xfId="0" applyNumberFormat="1" applyFont="1" applyBorder="1" applyAlignment="1">
      <alignment vertical="center"/>
    </xf>
    <xf numFmtId="172" fontId="25" fillId="0" borderId="10" xfId="0" applyNumberFormat="1" applyFont="1" applyBorder="1" applyAlignment="1">
      <alignment vertical="center"/>
    </xf>
    <xf numFmtId="214" fontId="25" fillId="0" borderId="10" xfId="0" applyNumberFormat="1" applyFont="1" applyBorder="1" applyAlignment="1">
      <alignment vertical="center"/>
    </xf>
    <xf numFmtId="214" fontId="25" fillId="0" borderId="17" xfId="0" applyNumberFormat="1" applyFont="1" applyBorder="1" applyAlignment="1">
      <alignment vertical="center"/>
    </xf>
    <xf numFmtId="172" fontId="26" fillId="0" borderId="14" xfId="0" applyNumberFormat="1" applyFont="1" applyBorder="1" applyAlignment="1">
      <alignment vertical="center"/>
    </xf>
    <xf numFmtId="214" fontId="26" fillId="0" borderId="14" xfId="0" applyNumberFormat="1" applyFont="1" applyBorder="1" applyAlignment="1">
      <alignment vertical="center"/>
    </xf>
    <xf numFmtId="214" fontId="26" fillId="0" borderId="15" xfId="0" applyNumberFormat="1" applyFont="1" applyBorder="1" applyAlignment="1">
      <alignment vertical="center"/>
    </xf>
    <xf numFmtId="174" fontId="26" fillId="0" borderId="23" xfId="0" applyFont="1" applyBorder="1" applyAlignment="1">
      <alignment vertical="center"/>
    </xf>
    <xf numFmtId="214" fontId="25" fillId="0" borderId="0" xfId="0" applyNumberFormat="1" applyFont="1" applyBorder="1" applyAlignment="1">
      <alignment/>
    </xf>
    <xf numFmtId="174" fontId="25" fillId="0" borderId="24" xfId="0" applyFont="1" applyBorder="1" applyAlignment="1">
      <alignment horizontal="center" vertical="center"/>
    </xf>
    <xf numFmtId="174" fontId="25" fillId="0" borderId="25" xfId="0" applyFont="1" applyBorder="1" applyAlignment="1">
      <alignment horizontal="center" vertical="center"/>
    </xf>
    <xf numFmtId="174" fontId="25" fillId="0" borderId="26" xfId="0" applyFont="1" applyBorder="1" applyAlignment="1">
      <alignment horizontal="center" vertical="center"/>
    </xf>
    <xf numFmtId="174" fontId="25" fillId="0" borderId="12" xfId="0" applyFont="1" applyBorder="1" applyAlignment="1">
      <alignment horizontal="center" vertical="center"/>
    </xf>
    <xf numFmtId="174" fontId="25" fillId="0" borderId="27" xfId="0" applyFont="1" applyBorder="1" applyAlignment="1">
      <alignment horizontal="center" vertical="center"/>
    </xf>
    <xf numFmtId="197" fontId="22" fillId="0" borderId="0" xfId="45" applyNumberFormat="1" applyFont="1" applyBorder="1" applyAlignment="1">
      <alignment horizontal="center" vertical="center"/>
    </xf>
    <xf numFmtId="197" fontId="22" fillId="0" borderId="0" xfId="45" applyNumberFormat="1" applyFont="1" applyBorder="1" applyAlignment="1">
      <alignment horizontal="right" vertical="center"/>
    </xf>
    <xf numFmtId="197" fontId="24" fillId="0" borderId="28" xfId="45" applyNumberFormat="1" applyFont="1" applyBorder="1" applyAlignment="1">
      <alignment horizontal="center" vertical="center"/>
    </xf>
    <xf numFmtId="197" fontId="24" fillId="0" borderId="23" xfId="45" applyNumberFormat="1" applyFont="1" applyBorder="1" applyAlignment="1">
      <alignment horizontal="center" vertical="center"/>
    </xf>
    <xf numFmtId="197" fontId="24" fillId="0" borderId="29" xfId="45" applyNumberFormat="1" applyFont="1" applyBorder="1" applyAlignment="1">
      <alignment horizontal="center" vertical="center"/>
    </xf>
    <xf numFmtId="197" fontId="24" fillId="0" borderId="14" xfId="45" applyNumberFormat="1" applyFont="1" applyBorder="1" applyAlignment="1">
      <alignment horizontal="center" vertical="center"/>
    </xf>
    <xf numFmtId="196" fontId="24" fillId="0" borderId="29" xfId="45" applyNumberFormat="1" applyFont="1" applyBorder="1" applyAlignment="1">
      <alignment horizontal="center" vertical="center" wrapText="1"/>
    </xf>
    <xf numFmtId="196" fontId="24" fillId="0" borderId="14" xfId="45" applyNumberFormat="1" applyFont="1" applyBorder="1" applyAlignment="1">
      <alignment horizontal="center" vertical="center" wrapText="1"/>
    </xf>
    <xf numFmtId="174" fontId="24" fillId="0" borderId="29" xfId="0" applyFont="1" applyBorder="1" applyAlignment="1">
      <alignment horizontal="center" vertical="center"/>
    </xf>
    <xf numFmtId="174" fontId="24" fillId="0" borderId="30" xfId="0" applyFont="1" applyBorder="1" applyAlignment="1">
      <alignment horizontal="center" vertical="center"/>
    </xf>
    <xf numFmtId="174" fontId="26" fillId="0" borderId="31" xfId="0" applyFont="1" applyBorder="1" applyAlignment="1">
      <alignment vertical="center"/>
    </xf>
    <xf numFmtId="174" fontId="26" fillId="0" borderId="32" xfId="0" applyFont="1" applyBorder="1" applyAlignment="1">
      <alignment vertical="center"/>
    </xf>
    <xf numFmtId="174" fontId="26" fillId="0" borderId="33" xfId="0" applyFont="1" applyBorder="1" applyAlignment="1">
      <alignment vertical="center"/>
    </xf>
    <xf numFmtId="174" fontId="7" fillId="0" borderId="0" xfId="0" applyFont="1" applyAlignment="1">
      <alignment horizontal="left"/>
    </xf>
    <xf numFmtId="174" fontId="26" fillId="0" borderId="34" xfId="0" applyFont="1" applyBorder="1" applyAlignment="1">
      <alignment vertical="center"/>
    </xf>
    <xf numFmtId="174" fontId="26" fillId="0" borderId="35" xfId="0" applyFont="1" applyBorder="1" applyAlignment="1">
      <alignment vertical="center"/>
    </xf>
    <xf numFmtId="174" fontId="26" fillId="0" borderId="36" xfId="0" applyFont="1" applyBorder="1" applyAlignment="1">
      <alignment vertical="center"/>
    </xf>
    <xf numFmtId="174" fontId="26" fillId="0" borderId="13" xfId="0" applyFont="1" applyBorder="1" applyAlignment="1">
      <alignment vertical="center"/>
    </xf>
    <xf numFmtId="174" fontId="25" fillId="0" borderId="37" xfId="0" applyFont="1" applyBorder="1" applyAlignment="1">
      <alignment horizontal="center" vertical="center"/>
    </xf>
    <xf numFmtId="174" fontId="25" fillId="0" borderId="24" xfId="0" applyFont="1" applyBorder="1" applyAlignment="1">
      <alignment horizontal="center" vertical="center"/>
    </xf>
    <xf numFmtId="174" fontId="25" fillId="0" borderId="25" xfId="0" applyFont="1" applyBorder="1" applyAlignment="1">
      <alignment horizontal="center" vertical="center"/>
    </xf>
    <xf numFmtId="174" fontId="25" fillId="0" borderId="38" xfId="0" applyFont="1" applyBorder="1" applyAlignment="1">
      <alignment horizontal="center" vertical="center"/>
    </xf>
    <xf numFmtId="174" fontId="25" fillId="0" borderId="26" xfId="0" applyFont="1" applyBorder="1" applyAlignment="1">
      <alignment horizontal="center" vertical="center"/>
    </xf>
    <xf numFmtId="174" fontId="25" fillId="0" borderId="11" xfId="0" applyFont="1" applyBorder="1" applyAlignment="1">
      <alignment horizontal="center" vertical="center"/>
    </xf>
    <xf numFmtId="174" fontId="7" fillId="0" borderId="39" xfId="0" applyFont="1" applyBorder="1" applyAlignment="1">
      <alignment horizontal="left"/>
    </xf>
    <xf numFmtId="174" fontId="7" fillId="0" borderId="21" xfId="0" applyFont="1" applyBorder="1" applyAlignment="1">
      <alignment horizontal="left"/>
    </xf>
    <xf numFmtId="171" fontId="22" fillId="0" borderId="28" xfId="42" applyFont="1" applyBorder="1" applyAlignment="1">
      <alignment horizontal="center" vertical="center" wrapText="1"/>
    </xf>
    <xf numFmtId="171" fontId="22" fillId="0" borderId="27" xfId="42" applyFont="1" applyBorder="1" applyAlignment="1">
      <alignment horizontal="center" vertical="center" wrapText="1"/>
    </xf>
    <xf numFmtId="174" fontId="22" fillId="0" borderId="29" xfId="0" applyFont="1" applyBorder="1" applyAlignment="1">
      <alignment horizontal="center" vertical="center"/>
    </xf>
    <xf numFmtId="174" fontId="22" fillId="0" borderId="30" xfId="0" applyFont="1" applyBorder="1" applyAlignment="1">
      <alignment horizontal="center" vertical="center"/>
    </xf>
    <xf numFmtId="182" fontId="12" fillId="0" borderId="12" xfId="42" applyNumberFormat="1" applyFont="1" applyFill="1" applyBorder="1" applyAlignment="1">
      <alignment horizontal="center" vertical="center" textRotation="90" wrapText="1"/>
    </xf>
    <xf numFmtId="182" fontId="12" fillId="0" borderId="26" xfId="42" applyNumberFormat="1" applyFont="1" applyFill="1" applyBorder="1" applyAlignment="1">
      <alignment horizontal="center" vertical="center" textRotation="90" wrapText="1"/>
    </xf>
    <xf numFmtId="182" fontId="8" fillId="0" borderId="12" xfId="42" applyNumberFormat="1" applyFont="1" applyFill="1" applyBorder="1" applyAlignment="1">
      <alignment horizontal="center" vertical="center" wrapText="1"/>
    </xf>
    <xf numFmtId="182" fontId="8" fillId="0" borderId="26" xfId="42" applyNumberFormat="1" applyFont="1" applyFill="1" applyBorder="1" applyAlignment="1">
      <alignment horizontal="center" vertical="center" wrapText="1"/>
    </xf>
    <xf numFmtId="173" fontId="11" fillId="0" borderId="12" xfId="0" applyNumberFormat="1" applyFont="1" applyFill="1" applyBorder="1" applyAlignment="1">
      <alignment horizontal="center" vertical="center" wrapText="1"/>
    </xf>
    <xf numFmtId="173" fontId="11" fillId="0" borderId="26" xfId="0" applyNumberFormat="1" applyFont="1" applyFill="1" applyBorder="1" applyAlignment="1">
      <alignment horizontal="center" vertical="center" wrapText="1"/>
    </xf>
    <xf numFmtId="182" fontId="8" fillId="0" borderId="12" xfId="42" applyNumberFormat="1" applyFont="1" applyFill="1" applyBorder="1" applyAlignment="1">
      <alignment horizontal="center" vertical="center"/>
    </xf>
    <xf numFmtId="182" fontId="8" fillId="0" borderId="26" xfId="42" applyNumberFormat="1" applyFont="1" applyFill="1" applyBorder="1" applyAlignment="1">
      <alignment horizontal="center" vertical="center"/>
    </xf>
    <xf numFmtId="204" fontId="13" fillId="0" borderId="12" xfId="42" applyNumberFormat="1" applyFont="1" applyFill="1" applyBorder="1" applyAlignment="1" quotePrefix="1">
      <alignment horizontal="center" vertical="center" wrapText="1"/>
    </xf>
    <xf numFmtId="204" fontId="13" fillId="0" borderId="26" xfId="42" applyNumberFormat="1" applyFont="1" applyFill="1" applyBorder="1" applyAlignment="1" quotePrefix="1">
      <alignment horizontal="center" vertical="center" wrapText="1"/>
    </xf>
    <xf numFmtId="171" fontId="8" fillId="0" borderId="12" xfId="42" applyNumberFormat="1" applyFont="1" applyFill="1" applyBorder="1" applyAlignment="1" quotePrefix="1">
      <alignment horizontal="center" vertical="center" wrapText="1"/>
    </xf>
    <xf numFmtId="171" fontId="8" fillId="0" borderId="26" xfId="42" applyNumberFormat="1" applyFont="1" applyFill="1" applyBorder="1" applyAlignment="1" quotePrefix="1">
      <alignment horizontal="center" vertical="center" wrapText="1"/>
    </xf>
    <xf numFmtId="174" fontId="14" fillId="0" borderId="40" xfId="0" applyFont="1" applyFill="1" applyBorder="1" applyAlignment="1">
      <alignment horizontal="center" vertical="center" wrapText="1"/>
    </xf>
    <xf numFmtId="174" fontId="14" fillId="0" borderId="41" xfId="0" applyFont="1" applyFill="1" applyBorder="1" applyAlignment="1">
      <alignment horizontal="center" vertical="center" wrapText="1"/>
    </xf>
    <xf numFmtId="174" fontId="14" fillId="0" borderId="42" xfId="0" applyFont="1" applyFill="1" applyBorder="1" applyAlignment="1">
      <alignment horizontal="center" vertical="center" wrapText="1"/>
    </xf>
    <xf numFmtId="174" fontId="14" fillId="0" borderId="43" xfId="0" applyFont="1" applyFill="1" applyBorder="1" applyAlignment="1">
      <alignment horizontal="center" vertical="center" wrapText="1"/>
    </xf>
    <xf numFmtId="182" fontId="8" fillId="0" borderId="13" xfId="0" applyNumberFormat="1" applyFont="1" applyFill="1" applyBorder="1" applyAlignment="1">
      <alignment horizontal="center" vertical="center" wrapText="1"/>
    </xf>
    <xf numFmtId="182" fontId="8" fillId="0" borderId="32" xfId="0" applyNumberFormat="1" applyFont="1" applyFill="1" applyBorder="1" applyAlignment="1">
      <alignment horizontal="center" vertical="center" wrapText="1"/>
    </xf>
    <xf numFmtId="182" fontId="8" fillId="0" borderId="33" xfId="0" applyNumberFormat="1" applyFont="1" applyFill="1" applyBorder="1" applyAlignment="1">
      <alignment horizontal="center" vertical="center" wrapText="1"/>
    </xf>
    <xf numFmtId="174" fontId="9" fillId="0" borderId="42" xfId="0" applyFont="1" applyFill="1" applyBorder="1" applyAlignment="1">
      <alignment horizontal="center" vertical="center" wrapText="1"/>
    </xf>
    <xf numFmtId="174" fontId="9" fillId="0" borderId="0" xfId="0" applyFont="1" applyFill="1" applyBorder="1" applyAlignment="1">
      <alignment horizontal="center" vertical="center" wrapText="1"/>
    </xf>
    <xf numFmtId="174" fontId="7" fillId="0" borderId="44" xfId="0" applyFont="1" applyFill="1" applyBorder="1" applyAlignment="1">
      <alignment horizontal="right" vertical="center" wrapText="1"/>
    </xf>
    <xf numFmtId="174" fontId="7" fillId="0" borderId="45" xfId="0" applyFont="1" applyFill="1" applyBorder="1" applyAlignment="1">
      <alignment horizontal="right" vertical="center" wrapText="1"/>
    </xf>
    <xf numFmtId="182" fontId="8" fillId="0" borderId="10" xfId="42" applyNumberFormat="1" applyFont="1" applyFill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center" vertical="center" wrapText="1"/>
    </xf>
    <xf numFmtId="171" fontId="8" fillId="0" borderId="40" xfId="42" applyNumberFormat="1" applyFont="1" applyFill="1" applyBorder="1" applyAlignment="1">
      <alignment horizontal="center" vertical="center" wrapText="1"/>
    </xf>
    <xf numFmtId="171" fontId="8" fillId="0" borderId="41" xfId="42" applyNumberFormat="1" applyFont="1" applyFill="1" applyBorder="1" applyAlignment="1" quotePrefix="1">
      <alignment horizontal="center" vertical="center" wrapText="1"/>
    </xf>
    <xf numFmtId="171" fontId="8" fillId="0" borderId="42" xfId="42" applyNumberFormat="1" applyFont="1" applyFill="1" applyBorder="1" applyAlignment="1" quotePrefix="1">
      <alignment horizontal="center" vertical="center" wrapText="1"/>
    </xf>
    <xf numFmtId="171" fontId="8" fillId="0" borderId="43" xfId="42" applyNumberFormat="1" applyFont="1" applyFill="1" applyBorder="1" applyAlignment="1" quotePrefix="1">
      <alignment horizontal="center" vertical="center" wrapText="1"/>
    </xf>
    <xf numFmtId="209" fontId="8" fillId="0" borderId="12" xfId="42" applyNumberFormat="1" applyFont="1" applyFill="1" applyBorder="1" applyAlignment="1">
      <alignment horizontal="center" vertical="center" wrapText="1"/>
    </xf>
    <xf numFmtId="209" fontId="8" fillId="0" borderId="26" xfId="42" applyNumberFormat="1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5" xfId="44"/>
    <cellStyle name="Comma_JUL - JUN 2008-09 MON DISB FINAL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SR Jul-Sep 2011-12 on 21-11-11 Draft 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28"/>
  <sheetViews>
    <sheetView tabSelected="1" zoomScalePageLayoutView="0" workbookViewId="0" topLeftCell="A12">
      <selection activeCell="A1" sqref="A1:O28"/>
    </sheetView>
  </sheetViews>
  <sheetFormatPr defaultColWidth="9.00390625" defaultRowHeight="12.75"/>
  <cols>
    <col min="1" max="1" width="20.125" style="0" bestFit="1" customWidth="1"/>
    <col min="2" max="2" width="15.00390625" style="0" bestFit="1" customWidth="1"/>
    <col min="3" max="3" width="23.50390625" style="0" customWidth="1"/>
    <col min="4" max="4" width="11.25390625" style="0" customWidth="1"/>
    <col min="5" max="5" width="16.25390625" style="0" customWidth="1"/>
    <col min="6" max="6" width="18.25390625" style="0" customWidth="1"/>
    <col min="7" max="7" width="16.625" style="0" customWidth="1"/>
    <col min="8" max="8" width="10.875" style="0" customWidth="1"/>
    <col min="9" max="9" width="16.625" style="0" customWidth="1"/>
    <col min="10" max="10" width="16.25390625" style="0" customWidth="1"/>
    <col min="11" max="11" width="17.00390625" style="0" customWidth="1"/>
    <col min="12" max="12" width="10.75390625" style="0" customWidth="1"/>
    <col min="13" max="13" width="17.625" style="0" customWidth="1"/>
    <col min="14" max="14" width="16.875" style="0" customWidth="1"/>
    <col min="15" max="15" width="17.00390625" style="0" customWidth="1"/>
  </cols>
  <sheetData>
    <row r="3" spans="1:15" ht="20.25">
      <c r="A3" s="163" t="s">
        <v>908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</row>
    <row r="4" spans="1:15" ht="16.5" thickBot="1">
      <c r="A4" s="164" t="s">
        <v>752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</row>
    <row r="5" spans="1:15" ht="16.5">
      <c r="A5" s="165" t="s">
        <v>751</v>
      </c>
      <c r="B5" s="167" t="s">
        <v>645</v>
      </c>
      <c r="C5" s="169" t="s">
        <v>173</v>
      </c>
      <c r="D5" s="171" t="s">
        <v>624</v>
      </c>
      <c r="E5" s="171"/>
      <c r="F5" s="171"/>
      <c r="G5" s="171"/>
      <c r="H5" s="171" t="s">
        <v>627</v>
      </c>
      <c r="I5" s="171"/>
      <c r="J5" s="171"/>
      <c r="K5" s="171"/>
      <c r="L5" s="171" t="s">
        <v>795</v>
      </c>
      <c r="M5" s="171"/>
      <c r="N5" s="171"/>
      <c r="O5" s="172"/>
    </row>
    <row r="6" spans="1:15" ht="50.25" thickBot="1">
      <c r="A6" s="166"/>
      <c r="B6" s="168"/>
      <c r="C6" s="170"/>
      <c r="D6" s="107" t="s">
        <v>796</v>
      </c>
      <c r="E6" s="107" t="s">
        <v>854</v>
      </c>
      <c r="F6" s="107" t="s">
        <v>905</v>
      </c>
      <c r="G6" s="107" t="s">
        <v>906</v>
      </c>
      <c r="H6" s="107" t="s">
        <v>796</v>
      </c>
      <c r="I6" s="107" t="s">
        <v>854</v>
      </c>
      <c r="J6" s="107" t="s">
        <v>905</v>
      </c>
      <c r="K6" s="107" t="s">
        <v>906</v>
      </c>
      <c r="L6" s="107" t="s">
        <v>796</v>
      </c>
      <c r="M6" s="107" t="s">
        <v>854</v>
      </c>
      <c r="N6" s="107" t="s">
        <v>905</v>
      </c>
      <c r="O6" s="108" t="s">
        <v>906</v>
      </c>
    </row>
    <row r="7" spans="1:15" ht="34.5" customHeight="1">
      <c r="A7" s="158" t="s">
        <v>174</v>
      </c>
      <c r="B7" s="160" t="s">
        <v>352</v>
      </c>
      <c r="C7" s="120" t="s">
        <v>213</v>
      </c>
      <c r="D7" s="121">
        <v>7.070707070707071</v>
      </c>
      <c r="E7" s="122"/>
      <c r="F7" s="122"/>
      <c r="G7" s="122"/>
      <c r="H7" s="121">
        <v>18.18181818181818</v>
      </c>
      <c r="I7" s="122">
        <v>12612729.229999999</v>
      </c>
      <c r="J7" s="122">
        <v>1486061.6300000001</v>
      </c>
      <c r="K7" s="122">
        <v>14098790.86</v>
      </c>
      <c r="L7" s="121">
        <v>25.252525252525253</v>
      </c>
      <c r="M7" s="122">
        <v>12612729.229999999</v>
      </c>
      <c r="N7" s="122">
        <v>1486061.6300000001</v>
      </c>
      <c r="O7" s="123">
        <v>14098790.86</v>
      </c>
    </row>
    <row r="8" spans="1:15" ht="34.5" customHeight="1">
      <c r="A8" s="158"/>
      <c r="B8" s="160"/>
      <c r="C8" s="124" t="s">
        <v>93</v>
      </c>
      <c r="D8" s="125"/>
      <c r="E8" s="126"/>
      <c r="F8" s="126"/>
      <c r="G8" s="126"/>
      <c r="H8" s="125">
        <v>184.0469494949495</v>
      </c>
      <c r="I8" s="126">
        <v>40330537.57</v>
      </c>
      <c r="J8" s="126">
        <v>9139033.61</v>
      </c>
      <c r="K8" s="126">
        <v>49469571.18</v>
      </c>
      <c r="L8" s="125">
        <v>184.0469494949495</v>
      </c>
      <c r="M8" s="126">
        <v>40330537.57</v>
      </c>
      <c r="N8" s="126">
        <v>9139033.61</v>
      </c>
      <c r="O8" s="127">
        <v>49469571.18</v>
      </c>
    </row>
    <row r="9" spans="1:15" ht="34.5" customHeight="1">
      <c r="A9" s="158"/>
      <c r="B9" s="160"/>
      <c r="C9" s="124" t="s">
        <v>29</v>
      </c>
      <c r="D9" s="125">
        <v>96.89936363636365</v>
      </c>
      <c r="E9" s="126">
        <v>17303039</v>
      </c>
      <c r="F9" s="126">
        <v>0</v>
      </c>
      <c r="G9" s="126">
        <v>17303039</v>
      </c>
      <c r="H9" s="125"/>
      <c r="I9" s="126"/>
      <c r="J9" s="126"/>
      <c r="K9" s="126"/>
      <c r="L9" s="125">
        <v>96.89936363636365</v>
      </c>
      <c r="M9" s="126">
        <v>17303039</v>
      </c>
      <c r="N9" s="126">
        <v>0</v>
      </c>
      <c r="O9" s="127">
        <v>17303039</v>
      </c>
    </row>
    <row r="10" spans="1:15" ht="34.5" customHeight="1">
      <c r="A10" s="158"/>
      <c r="B10" s="160"/>
      <c r="C10" s="124" t="s">
        <v>208</v>
      </c>
      <c r="D10" s="125">
        <v>172.7369595959596</v>
      </c>
      <c r="E10" s="126">
        <v>10748174.8</v>
      </c>
      <c r="F10" s="126">
        <v>775243</v>
      </c>
      <c r="G10" s="126">
        <v>11523417.8</v>
      </c>
      <c r="H10" s="125">
        <v>1338.1855959595953</v>
      </c>
      <c r="I10" s="126">
        <v>269587054.76</v>
      </c>
      <c r="J10" s="126">
        <v>87169894.59000002</v>
      </c>
      <c r="K10" s="126">
        <v>356756949.34999996</v>
      </c>
      <c r="L10" s="125">
        <v>1510.922555555555</v>
      </c>
      <c r="M10" s="126">
        <v>280335229.56</v>
      </c>
      <c r="N10" s="126">
        <v>87945137.59000002</v>
      </c>
      <c r="O10" s="127">
        <v>368280367.15</v>
      </c>
    </row>
    <row r="11" spans="1:15" ht="34.5" customHeight="1">
      <c r="A11" s="158"/>
      <c r="B11" s="160"/>
      <c r="C11" s="124" t="s">
        <v>27</v>
      </c>
      <c r="D11" s="125">
        <v>2.654666666666667</v>
      </c>
      <c r="E11" s="126"/>
      <c r="F11" s="126"/>
      <c r="G11" s="126"/>
      <c r="H11" s="125">
        <v>67.31313131313132</v>
      </c>
      <c r="I11" s="126">
        <v>8621228.84</v>
      </c>
      <c r="J11" s="126">
        <v>0</v>
      </c>
      <c r="K11" s="126">
        <v>8621228.84</v>
      </c>
      <c r="L11" s="125">
        <v>69.967797979798</v>
      </c>
      <c r="M11" s="126">
        <v>8621228.84</v>
      </c>
      <c r="N11" s="126">
        <v>0</v>
      </c>
      <c r="O11" s="127">
        <v>8621228.84</v>
      </c>
    </row>
    <row r="12" spans="1:15" ht="34.5" customHeight="1">
      <c r="A12" s="158"/>
      <c r="B12" s="161" t="s">
        <v>218</v>
      </c>
      <c r="C12" s="124" t="s">
        <v>213</v>
      </c>
      <c r="D12" s="125">
        <v>2.688686868686869</v>
      </c>
      <c r="E12" s="126">
        <v>593649.324</v>
      </c>
      <c r="F12" s="126">
        <v>0</v>
      </c>
      <c r="G12" s="126">
        <v>593649.324</v>
      </c>
      <c r="H12" s="125"/>
      <c r="I12" s="126"/>
      <c r="J12" s="126"/>
      <c r="K12" s="126"/>
      <c r="L12" s="125">
        <v>2.688686868686869</v>
      </c>
      <c r="M12" s="126">
        <v>593649.324</v>
      </c>
      <c r="N12" s="126">
        <v>0</v>
      </c>
      <c r="O12" s="127">
        <v>593649.324</v>
      </c>
    </row>
    <row r="13" spans="1:15" ht="34.5" customHeight="1">
      <c r="A13" s="158"/>
      <c r="B13" s="160"/>
      <c r="C13" s="124" t="s">
        <v>29</v>
      </c>
      <c r="D13" s="125">
        <v>10.162373737373738</v>
      </c>
      <c r="E13" s="126">
        <v>3381116.61</v>
      </c>
      <c r="F13" s="126">
        <v>596147.61</v>
      </c>
      <c r="G13" s="126">
        <v>3977264.2199999997</v>
      </c>
      <c r="H13" s="125"/>
      <c r="I13" s="126"/>
      <c r="J13" s="126"/>
      <c r="K13" s="126"/>
      <c r="L13" s="125">
        <v>10.162373737373738</v>
      </c>
      <c r="M13" s="126">
        <v>3381116.61</v>
      </c>
      <c r="N13" s="126">
        <v>596147.61</v>
      </c>
      <c r="O13" s="127">
        <v>3977264.2199999997</v>
      </c>
    </row>
    <row r="14" spans="1:15" ht="34.5" customHeight="1">
      <c r="A14" s="159"/>
      <c r="B14" s="160"/>
      <c r="C14" s="124" t="s">
        <v>208</v>
      </c>
      <c r="D14" s="125">
        <v>45.035393939393934</v>
      </c>
      <c r="E14" s="126">
        <v>8083652.108</v>
      </c>
      <c r="F14" s="126">
        <v>82733</v>
      </c>
      <c r="G14" s="126">
        <v>8166385.108</v>
      </c>
      <c r="H14" s="125">
        <v>279.60861616161617</v>
      </c>
      <c r="I14" s="126">
        <v>59837640.46999999</v>
      </c>
      <c r="J14" s="126">
        <v>1532029</v>
      </c>
      <c r="K14" s="126">
        <v>61369669.47</v>
      </c>
      <c r="L14" s="125">
        <v>324.6440101010101</v>
      </c>
      <c r="M14" s="126">
        <v>67921292.578</v>
      </c>
      <c r="N14" s="126">
        <v>1614762</v>
      </c>
      <c r="O14" s="127">
        <v>69536054.578</v>
      </c>
    </row>
    <row r="15" spans="1:15" ht="34.5" customHeight="1">
      <c r="A15" s="162" t="s">
        <v>28</v>
      </c>
      <c r="B15" s="161" t="s">
        <v>218</v>
      </c>
      <c r="C15" s="124" t="s">
        <v>360</v>
      </c>
      <c r="D15" s="125">
        <v>302.57539393939396</v>
      </c>
      <c r="E15" s="126">
        <v>46855050.215</v>
      </c>
      <c r="F15" s="126">
        <v>0</v>
      </c>
      <c r="G15" s="126">
        <v>46855050.215</v>
      </c>
      <c r="H15" s="125">
        <v>2113.8585858585857</v>
      </c>
      <c r="I15" s="126"/>
      <c r="J15" s="126"/>
      <c r="K15" s="126"/>
      <c r="L15" s="125">
        <v>2416.4339797979796</v>
      </c>
      <c r="M15" s="126">
        <v>46855050.215</v>
      </c>
      <c r="N15" s="126">
        <v>0</v>
      </c>
      <c r="O15" s="127">
        <v>46855050.215</v>
      </c>
    </row>
    <row r="16" spans="1:15" ht="34.5" customHeight="1">
      <c r="A16" s="158"/>
      <c r="B16" s="160"/>
      <c r="C16" s="124" t="s">
        <v>17</v>
      </c>
      <c r="D16" s="125">
        <v>0</v>
      </c>
      <c r="E16" s="126">
        <v>551892.96</v>
      </c>
      <c r="F16" s="126">
        <v>0</v>
      </c>
      <c r="G16" s="126">
        <v>551892.96</v>
      </c>
      <c r="H16" s="125"/>
      <c r="I16" s="126"/>
      <c r="J16" s="126"/>
      <c r="K16" s="126"/>
      <c r="L16" s="125">
        <v>0</v>
      </c>
      <c r="M16" s="126">
        <v>551892.96</v>
      </c>
      <c r="N16" s="126">
        <v>0</v>
      </c>
      <c r="O16" s="127">
        <v>551892.96</v>
      </c>
    </row>
    <row r="17" spans="1:15" ht="34.5" customHeight="1">
      <c r="A17" s="158"/>
      <c r="B17" s="160"/>
      <c r="C17" s="124" t="s">
        <v>18</v>
      </c>
      <c r="D17" s="125"/>
      <c r="E17" s="126"/>
      <c r="F17" s="126"/>
      <c r="G17" s="126"/>
      <c r="H17" s="125">
        <v>500</v>
      </c>
      <c r="I17" s="126"/>
      <c r="J17" s="126"/>
      <c r="K17" s="126"/>
      <c r="L17" s="125">
        <v>500</v>
      </c>
      <c r="M17" s="126"/>
      <c r="N17" s="126"/>
      <c r="O17" s="127"/>
    </row>
    <row r="18" spans="1:15" ht="34.5" customHeight="1">
      <c r="A18" s="158"/>
      <c r="B18" s="160"/>
      <c r="C18" s="124" t="s">
        <v>92</v>
      </c>
      <c r="D18" s="125"/>
      <c r="E18" s="126"/>
      <c r="F18" s="126"/>
      <c r="G18" s="126"/>
      <c r="H18" s="125">
        <v>89.94838383838385</v>
      </c>
      <c r="I18" s="126">
        <v>177400</v>
      </c>
      <c r="J18" s="126">
        <v>0</v>
      </c>
      <c r="K18" s="126">
        <v>177400</v>
      </c>
      <c r="L18" s="125">
        <v>89.94838383838385</v>
      </c>
      <c r="M18" s="126">
        <v>177400</v>
      </c>
      <c r="N18" s="126">
        <v>0</v>
      </c>
      <c r="O18" s="127">
        <v>177400</v>
      </c>
    </row>
    <row r="19" spans="1:15" ht="34.5" customHeight="1">
      <c r="A19" s="158"/>
      <c r="B19" s="160"/>
      <c r="C19" s="124" t="s">
        <v>29</v>
      </c>
      <c r="D19" s="125">
        <v>0</v>
      </c>
      <c r="E19" s="126">
        <v>520768.49</v>
      </c>
      <c r="F19" s="126">
        <v>270815.19</v>
      </c>
      <c r="G19" s="126">
        <v>791583.68</v>
      </c>
      <c r="H19" s="125"/>
      <c r="I19" s="126"/>
      <c r="J19" s="126"/>
      <c r="K19" s="126"/>
      <c r="L19" s="125">
        <v>0</v>
      </c>
      <c r="M19" s="126">
        <v>520768.49</v>
      </c>
      <c r="N19" s="126">
        <v>270815.19</v>
      </c>
      <c r="O19" s="127">
        <v>791583.68</v>
      </c>
    </row>
    <row r="20" spans="1:15" ht="34.5" customHeight="1">
      <c r="A20" s="158"/>
      <c r="B20" s="160"/>
      <c r="C20" s="124" t="s">
        <v>146</v>
      </c>
      <c r="D20" s="125"/>
      <c r="E20" s="126"/>
      <c r="F20" s="126"/>
      <c r="G20" s="126"/>
      <c r="H20" s="125">
        <v>500</v>
      </c>
      <c r="I20" s="126">
        <v>132850000.23</v>
      </c>
      <c r="J20" s="126">
        <v>0</v>
      </c>
      <c r="K20" s="126">
        <v>132850000.23</v>
      </c>
      <c r="L20" s="125">
        <v>500</v>
      </c>
      <c r="M20" s="126">
        <v>132850000.23</v>
      </c>
      <c r="N20" s="126">
        <v>0</v>
      </c>
      <c r="O20" s="127">
        <v>132850000.23</v>
      </c>
    </row>
    <row r="21" spans="1:15" ht="34.5" customHeight="1">
      <c r="A21" s="158"/>
      <c r="B21" s="160"/>
      <c r="C21" s="124" t="s">
        <v>27</v>
      </c>
      <c r="D21" s="125">
        <v>11.3</v>
      </c>
      <c r="E21" s="126"/>
      <c r="F21" s="126"/>
      <c r="G21" s="126"/>
      <c r="H21" s="125"/>
      <c r="I21" s="126"/>
      <c r="J21" s="126"/>
      <c r="K21" s="126"/>
      <c r="L21" s="125">
        <v>11.3</v>
      </c>
      <c r="M21" s="126"/>
      <c r="N21" s="126"/>
      <c r="O21" s="127"/>
    </row>
    <row r="22" spans="1:15" ht="34.5" customHeight="1">
      <c r="A22" s="173" t="s">
        <v>750</v>
      </c>
      <c r="B22" s="174"/>
      <c r="C22" s="175"/>
      <c r="D22" s="128">
        <v>337.24815151515156</v>
      </c>
      <c r="E22" s="129">
        <v>40109631.842</v>
      </c>
      <c r="F22" s="129">
        <v>1454123.6099999999</v>
      </c>
      <c r="G22" s="129">
        <v>41563755.452</v>
      </c>
      <c r="H22" s="128">
        <v>1887.3361111111103</v>
      </c>
      <c r="I22" s="129">
        <v>390989190.86999995</v>
      </c>
      <c r="J22" s="129">
        <v>99327018.83000001</v>
      </c>
      <c r="K22" s="129">
        <v>490316209.6999999</v>
      </c>
      <c r="L22" s="128">
        <v>2224.584262626262</v>
      </c>
      <c r="M22" s="129">
        <v>431098822.712</v>
      </c>
      <c r="N22" s="129">
        <v>100781142.44000001</v>
      </c>
      <c r="O22" s="130">
        <v>531879965.15199995</v>
      </c>
    </row>
    <row r="23" spans="1:15" ht="34.5" customHeight="1">
      <c r="A23" s="173" t="s">
        <v>748</v>
      </c>
      <c r="B23" s="174"/>
      <c r="C23" s="175"/>
      <c r="D23" s="128">
        <v>313.875393939394</v>
      </c>
      <c r="E23" s="129">
        <v>47927711.66500001</v>
      </c>
      <c r="F23" s="129">
        <v>270815.19</v>
      </c>
      <c r="G23" s="129">
        <v>48198526.855000004</v>
      </c>
      <c r="H23" s="128">
        <v>3203.8069696969696</v>
      </c>
      <c r="I23" s="129">
        <v>133027400.23</v>
      </c>
      <c r="J23" s="129">
        <v>0</v>
      </c>
      <c r="K23" s="129">
        <v>133027400.23</v>
      </c>
      <c r="L23" s="128">
        <v>3517.682363636364</v>
      </c>
      <c r="M23" s="129">
        <v>180955111.895</v>
      </c>
      <c r="N23" s="129">
        <v>270815.19</v>
      </c>
      <c r="O23" s="130">
        <v>181225927.085</v>
      </c>
    </row>
    <row r="24" spans="1:15" ht="34.5" customHeight="1">
      <c r="A24" s="131"/>
      <c r="B24" s="180" t="s">
        <v>749</v>
      </c>
      <c r="C24" s="175"/>
      <c r="D24" s="128">
        <v>279.361696969697</v>
      </c>
      <c r="E24" s="129">
        <v>28051213.8</v>
      </c>
      <c r="F24" s="129">
        <v>775243</v>
      </c>
      <c r="G24" s="129">
        <v>28826456.8</v>
      </c>
      <c r="H24" s="128">
        <v>1607.7274949494943</v>
      </c>
      <c r="I24" s="129">
        <v>331151550.4</v>
      </c>
      <c r="J24" s="129">
        <v>97794989.83000001</v>
      </c>
      <c r="K24" s="129">
        <v>428946540.22999996</v>
      </c>
      <c r="L24" s="128">
        <v>1887.0891919191913</v>
      </c>
      <c r="M24" s="129">
        <v>359202764.2</v>
      </c>
      <c r="N24" s="129">
        <v>98570232.83000001</v>
      </c>
      <c r="O24" s="130">
        <v>457772997.0299999</v>
      </c>
    </row>
    <row r="25" spans="1:15" ht="34.5" customHeight="1">
      <c r="A25" s="131"/>
      <c r="B25" s="180" t="s">
        <v>747</v>
      </c>
      <c r="C25" s="175"/>
      <c r="D25" s="128">
        <f>SUM(D12:D21)</f>
        <v>371.7618484848485</v>
      </c>
      <c r="E25" s="129">
        <f aca="true" t="shared" si="0" ref="E25:O25">SUM(E12:E21)</f>
        <v>59986129.707</v>
      </c>
      <c r="F25" s="129">
        <f t="shared" si="0"/>
        <v>949695.8</v>
      </c>
      <c r="G25" s="129">
        <f t="shared" si="0"/>
        <v>60935825.507</v>
      </c>
      <c r="H25" s="128">
        <f t="shared" si="0"/>
        <v>3483.415585858586</v>
      </c>
      <c r="I25" s="129">
        <f t="shared" si="0"/>
        <v>192865040.7</v>
      </c>
      <c r="J25" s="129">
        <f t="shared" si="0"/>
        <v>1532029</v>
      </c>
      <c r="K25" s="129">
        <f t="shared" si="0"/>
        <v>194397069.7</v>
      </c>
      <c r="L25" s="128">
        <f t="shared" si="0"/>
        <v>3855.1774343434345</v>
      </c>
      <c r="M25" s="129">
        <f t="shared" si="0"/>
        <v>252851170.407</v>
      </c>
      <c r="N25" s="129">
        <f t="shared" si="0"/>
        <v>2481724.8</v>
      </c>
      <c r="O25" s="130">
        <f t="shared" si="0"/>
        <v>255332895.20700002</v>
      </c>
    </row>
    <row r="26" spans="1:15" ht="34.5" customHeight="1" thickBot="1">
      <c r="A26" s="177" t="s">
        <v>746</v>
      </c>
      <c r="B26" s="178"/>
      <c r="C26" s="179"/>
      <c r="D26" s="132">
        <v>651.1235454545455</v>
      </c>
      <c r="E26" s="133">
        <v>88037343.507</v>
      </c>
      <c r="F26" s="133">
        <v>1724938.7999999998</v>
      </c>
      <c r="G26" s="133">
        <v>89762282.307</v>
      </c>
      <c r="H26" s="132">
        <v>5091.14308080808</v>
      </c>
      <c r="I26" s="133">
        <v>524016591.09999996</v>
      </c>
      <c r="J26" s="133">
        <v>99327018.83000001</v>
      </c>
      <c r="K26" s="133">
        <v>623343609.93</v>
      </c>
      <c r="L26" s="132">
        <v>5742.266626262625</v>
      </c>
      <c r="M26" s="133">
        <v>612053934.607</v>
      </c>
      <c r="N26" s="133">
        <v>101051957.63000001</v>
      </c>
      <c r="O26" s="134">
        <v>713105892.237</v>
      </c>
    </row>
    <row r="28" spans="1:6" ht="12.75">
      <c r="A28" s="176" t="s">
        <v>907</v>
      </c>
      <c r="B28" s="176"/>
      <c r="C28" s="176"/>
      <c r="D28" s="176"/>
      <c r="E28" s="176"/>
      <c r="F28" s="176"/>
    </row>
  </sheetData>
  <sheetProtection/>
  <mergeCells count="19">
    <mergeCell ref="D5:G5"/>
    <mergeCell ref="H5:K5"/>
    <mergeCell ref="L5:O5"/>
    <mergeCell ref="A22:C22"/>
    <mergeCell ref="A23:C23"/>
    <mergeCell ref="A28:F28"/>
    <mergeCell ref="A26:C26"/>
    <mergeCell ref="B24:C24"/>
    <mergeCell ref="B25:C25"/>
    <mergeCell ref="A7:A14"/>
    <mergeCell ref="B7:B11"/>
    <mergeCell ref="B12:B14"/>
    <mergeCell ref="A15:A21"/>
    <mergeCell ref="B15:B21"/>
    <mergeCell ref="A3:O3"/>
    <mergeCell ref="A4:O4"/>
    <mergeCell ref="A5:A6"/>
    <mergeCell ref="B5:B6"/>
    <mergeCell ref="C5:C6"/>
  </mergeCells>
  <printOptions horizontalCentered="1"/>
  <pageMargins left="0.25" right="0.25" top="0.5" bottom="0.5" header="0.3" footer="0.3"/>
  <pageSetup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I1">
      <selection activeCell="A1" sqref="A1:O26"/>
    </sheetView>
  </sheetViews>
  <sheetFormatPr defaultColWidth="9.00390625" defaultRowHeight="12.75"/>
  <cols>
    <col min="1" max="1" width="20.125" style="0" bestFit="1" customWidth="1"/>
    <col min="2" max="2" width="15.00390625" style="0" bestFit="1" customWidth="1"/>
    <col min="3" max="3" width="26.375" style="0" bestFit="1" customWidth="1"/>
    <col min="4" max="4" width="11.625" style="0" customWidth="1"/>
    <col min="5" max="6" width="16.50390625" style="0" customWidth="1"/>
    <col min="7" max="7" width="17.25390625" style="0" customWidth="1"/>
    <col min="8" max="8" width="13.25390625" style="0" customWidth="1"/>
    <col min="9" max="11" width="16.75390625" style="0" bestFit="1" customWidth="1"/>
    <col min="12" max="12" width="13.625" style="0" customWidth="1"/>
    <col min="13" max="13" width="18.25390625" style="0" customWidth="1"/>
    <col min="14" max="14" width="17.25390625" style="0" bestFit="1" customWidth="1"/>
    <col min="15" max="15" width="18.50390625" style="0" customWidth="1"/>
  </cols>
  <sheetData>
    <row r="1" spans="1:15" ht="20.25">
      <c r="A1" s="163" t="s">
        <v>908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</row>
    <row r="2" spans="1:15" ht="16.5" thickBot="1">
      <c r="A2" s="164" t="s">
        <v>753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</row>
    <row r="3" spans="1:15" ht="16.5">
      <c r="A3" s="165" t="s">
        <v>751</v>
      </c>
      <c r="B3" s="167" t="s">
        <v>645</v>
      </c>
      <c r="C3" s="169" t="s">
        <v>173</v>
      </c>
      <c r="D3" s="171" t="s">
        <v>624</v>
      </c>
      <c r="E3" s="171"/>
      <c r="F3" s="171"/>
      <c r="G3" s="171"/>
      <c r="H3" s="171" t="s">
        <v>627</v>
      </c>
      <c r="I3" s="171"/>
      <c r="J3" s="171"/>
      <c r="K3" s="171"/>
      <c r="L3" s="171" t="s">
        <v>795</v>
      </c>
      <c r="M3" s="171"/>
      <c r="N3" s="171"/>
      <c r="O3" s="172"/>
    </row>
    <row r="4" spans="1:15" ht="50.25" thickBot="1">
      <c r="A4" s="166"/>
      <c r="B4" s="168"/>
      <c r="C4" s="170"/>
      <c r="D4" s="107" t="s">
        <v>796</v>
      </c>
      <c r="E4" s="107" t="s">
        <v>854</v>
      </c>
      <c r="F4" s="107" t="s">
        <v>905</v>
      </c>
      <c r="G4" s="107" t="s">
        <v>906</v>
      </c>
      <c r="H4" s="107" t="s">
        <v>796</v>
      </c>
      <c r="I4" s="107" t="s">
        <v>854</v>
      </c>
      <c r="J4" s="107" t="s">
        <v>905</v>
      </c>
      <c r="K4" s="107" t="s">
        <v>906</v>
      </c>
      <c r="L4" s="107" t="s">
        <v>796</v>
      </c>
      <c r="M4" s="107" t="s">
        <v>854</v>
      </c>
      <c r="N4" s="107" t="s">
        <v>905</v>
      </c>
      <c r="O4" s="108" t="s">
        <v>906</v>
      </c>
    </row>
    <row r="5" spans="1:15" ht="34.5" customHeight="1">
      <c r="A5" s="181" t="s">
        <v>174</v>
      </c>
      <c r="B5" s="184" t="s">
        <v>352</v>
      </c>
      <c r="C5" s="135" t="s">
        <v>213</v>
      </c>
      <c r="D5" s="136">
        <v>700</v>
      </c>
      <c r="E5" s="122"/>
      <c r="F5" s="122"/>
      <c r="G5" s="122"/>
      <c r="H5" s="136">
        <v>1800</v>
      </c>
      <c r="I5" s="122">
        <v>1303544342.83</v>
      </c>
      <c r="J5" s="122">
        <v>158017153.01</v>
      </c>
      <c r="K5" s="122">
        <v>1461561495.8400002</v>
      </c>
      <c r="L5" s="136">
        <v>2500</v>
      </c>
      <c r="M5" s="122">
        <v>1303544342.83</v>
      </c>
      <c r="N5" s="122">
        <v>158017153.01</v>
      </c>
      <c r="O5" s="123">
        <v>1461561495.8400002</v>
      </c>
    </row>
    <row r="6" spans="1:15" ht="34.5" customHeight="1">
      <c r="A6" s="182"/>
      <c r="B6" s="185"/>
      <c r="C6" s="137" t="s">
        <v>93</v>
      </c>
      <c r="D6" s="138"/>
      <c r="E6" s="126"/>
      <c r="F6" s="126"/>
      <c r="G6" s="126"/>
      <c r="H6" s="138">
        <v>18220.648</v>
      </c>
      <c r="I6" s="126">
        <v>4142167177.78</v>
      </c>
      <c r="J6" s="126">
        <v>970752818.15</v>
      </c>
      <c r="K6" s="126">
        <v>5112919995.929999</v>
      </c>
      <c r="L6" s="138">
        <v>18220.648</v>
      </c>
      <c r="M6" s="126">
        <v>4142167177.78</v>
      </c>
      <c r="N6" s="126">
        <v>970752818.15</v>
      </c>
      <c r="O6" s="127">
        <v>5112919995.929999</v>
      </c>
    </row>
    <row r="7" spans="1:15" ht="34.5" customHeight="1">
      <c r="A7" s="182"/>
      <c r="B7" s="185"/>
      <c r="C7" s="137" t="s">
        <v>29</v>
      </c>
      <c r="D7" s="138">
        <v>9593.037</v>
      </c>
      <c r="E7" s="126">
        <v>1754131924.333</v>
      </c>
      <c r="F7" s="126">
        <v>0</v>
      </c>
      <c r="G7" s="126">
        <v>1754131924.333</v>
      </c>
      <c r="H7" s="138"/>
      <c r="I7" s="126"/>
      <c r="J7" s="126"/>
      <c r="K7" s="126"/>
      <c r="L7" s="138">
        <v>9593.037</v>
      </c>
      <c r="M7" s="126">
        <v>1754131924.333</v>
      </c>
      <c r="N7" s="126">
        <v>0</v>
      </c>
      <c r="O7" s="127">
        <v>1754131924.333</v>
      </c>
    </row>
    <row r="8" spans="1:15" ht="34.5" customHeight="1">
      <c r="A8" s="182"/>
      <c r="B8" s="185"/>
      <c r="C8" s="137" t="s">
        <v>208</v>
      </c>
      <c r="D8" s="138">
        <v>17100.959000000003</v>
      </c>
      <c r="E8" s="126">
        <v>1118169697.864</v>
      </c>
      <c r="F8" s="126">
        <v>82016523.09</v>
      </c>
      <c r="G8" s="126">
        <v>1200186220.954</v>
      </c>
      <c r="H8" s="138">
        <v>132480.374</v>
      </c>
      <c r="I8" s="126">
        <v>27818385596.63</v>
      </c>
      <c r="J8" s="126">
        <v>9260291926.8</v>
      </c>
      <c r="K8" s="126">
        <v>37078677523.43001</v>
      </c>
      <c r="L8" s="138">
        <v>149581.333</v>
      </c>
      <c r="M8" s="126">
        <v>28936555294.494</v>
      </c>
      <c r="N8" s="126">
        <v>9342308449.89</v>
      </c>
      <c r="O8" s="127">
        <v>38278863744.38401</v>
      </c>
    </row>
    <row r="9" spans="1:15" ht="34.5" customHeight="1" thickBot="1">
      <c r="A9" s="182"/>
      <c r="B9" s="186"/>
      <c r="C9" s="137" t="s">
        <v>27</v>
      </c>
      <c r="D9" s="138">
        <v>262.812</v>
      </c>
      <c r="E9" s="126"/>
      <c r="F9" s="126"/>
      <c r="G9" s="126"/>
      <c r="H9" s="138">
        <v>6664</v>
      </c>
      <c r="I9" s="126">
        <v>866999480.69</v>
      </c>
      <c r="J9" s="126">
        <v>0</v>
      </c>
      <c r="K9" s="126">
        <v>866999480.69</v>
      </c>
      <c r="L9" s="138">
        <v>6926.812</v>
      </c>
      <c r="M9" s="126">
        <v>866999480.69</v>
      </c>
      <c r="N9" s="126">
        <v>0</v>
      </c>
      <c r="O9" s="127">
        <v>866999480.69</v>
      </c>
    </row>
    <row r="10" spans="1:15" ht="34.5" customHeight="1">
      <c r="A10" s="182"/>
      <c r="B10" s="184" t="s">
        <v>218</v>
      </c>
      <c r="C10" s="137" t="s">
        <v>213</v>
      </c>
      <c r="D10" s="138">
        <v>266.18</v>
      </c>
      <c r="E10" s="126">
        <v>61402964.895</v>
      </c>
      <c r="F10" s="126">
        <v>0</v>
      </c>
      <c r="G10" s="126">
        <v>61402964.895</v>
      </c>
      <c r="H10" s="138"/>
      <c r="I10" s="126"/>
      <c r="J10" s="126"/>
      <c r="K10" s="126"/>
      <c r="L10" s="138">
        <v>266.18</v>
      </c>
      <c r="M10" s="126">
        <v>61402964.895</v>
      </c>
      <c r="N10" s="126">
        <v>0</v>
      </c>
      <c r="O10" s="127">
        <v>61402964.895</v>
      </c>
    </row>
    <row r="11" spans="1:15" ht="34.5" customHeight="1">
      <c r="A11" s="182"/>
      <c r="B11" s="185"/>
      <c r="C11" s="137" t="s">
        <v>29</v>
      </c>
      <c r="D11" s="138">
        <v>1006.075</v>
      </c>
      <c r="E11" s="126">
        <v>340111552.603</v>
      </c>
      <c r="F11" s="126">
        <v>63295375.462</v>
      </c>
      <c r="G11" s="126">
        <v>403406928.06499994</v>
      </c>
      <c r="H11" s="138"/>
      <c r="I11" s="126"/>
      <c r="J11" s="126"/>
      <c r="K11" s="126"/>
      <c r="L11" s="138">
        <v>1006.075</v>
      </c>
      <c r="M11" s="126">
        <v>340111552.603</v>
      </c>
      <c r="N11" s="126">
        <v>63295375.462</v>
      </c>
      <c r="O11" s="127">
        <v>403406928.06499994</v>
      </c>
    </row>
    <row r="12" spans="1:15" ht="34.5" customHeight="1" thickBot="1">
      <c r="A12" s="183"/>
      <c r="B12" s="185"/>
      <c r="C12" s="137" t="s">
        <v>208</v>
      </c>
      <c r="D12" s="138">
        <v>4458.504</v>
      </c>
      <c r="E12" s="126">
        <v>813568811.811</v>
      </c>
      <c r="F12" s="126">
        <v>8808758.94</v>
      </c>
      <c r="G12" s="126">
        <v>822377570.751</v>
      </c>
      <c r="H12" s="138">
        <v>27681.252999999997</v>
      </c>
      <c r="I12" s="126">
        <v>6140910147.32</v>
      </c>
      <c r="J12" s="126">
        <v>162311276.72</v>
      </c>
      <c r="K12" s="126">
        <v>6303221424.04</v>
      </c>
      <c r="L12" s="138">
        <v>32139.756999999998</v>
      </c>
      <c r="M12" s="126">
        <v>6954478959.131</v>
      </c>
      <c r="N12" s="126">
        <v>171120035.66</v>
      </c>
      <c r="O12" s="127">
        <v>7125598994.791</v>
      </c>
    </row>
    <row r="13" spans="1:15" ht="34.5" customHeight="1">
      <c r="A13" s="181" t="s">
        <v>28</v>
      </c>
      <c r="B13" s="181" t="s">
        <v>218</v>
      </c>
      <c r="C13" s="137" t="s">
        <v>909</v>
      </c>
      <c r="D13" s="138">
        <v>29954.963999999996</v>
      </c>
      <c r="E13" s="126">
        <v>4775600675.541</v>
      </c>
      <c r="F13" s="126">
        <v>0</v>
      </c>
      <c r="G13" s="126">
        <v>4775600675.541</v>
      </c>
      <c r="H13" s="138">
        <v>209272</v>
      </c>
      <c r="I13" s="126"/>
      <c r="J13" s="126"/>
      <c r="K13" s="126"/>
      <c r="L13" s="138">
        <v>239226.964</v>
      </c>
      <c r="M13" s="126">
        <v>4775600675.541</v>
      </c>
      <c r="N13" s="126">
        <v>0</v>
      </c>
      <c r="O13" s="127">
        <v>4775600675.541</v>
      </c>
    </row>
    <row r="14" spans="1:15" ht="34.5" customHeight="1">
      <c r="A14" s="182"/>
      <c r="B14" s="182"/>
      <c r="C14" s="137" t="s">
        <v>17</v>
      </c>
      <c r="D14" s="138"/>
      <c r="E14" s="126">
        <v>56642237</v>
      </c>
      <c r="F14" s="126">
        <v>0</v>
      </c>
      <c r="G14" s="126">
        <v>56642237</v>
      </c>
      <c r="H14" s="138"/>
      <c r="I14" s="126"/>
      <c r="J14" s="126"/>
      <c r="K14" s="126"/>
      <c r="L14" s="138"/>
      <c r="M14" s="126">
        <v>56642237</v>
      </c>
      <c r="N14" s="126">
        <v>0</v>
      </c>
      <c r="O14" s="127">
        <v>56642237</v>
      </c>
    </row>
    <row r="15" spans="1:15" ht="34.5" customHeight="1">
      <c r="A15" s="182"/>
      <c r="B15" s="182"/>
      <c r="C15" s="137" t="s">
        <v>18</v>
      </c>
      <c r="D15" s="138"/>
      <c r="E15" s="126"/>
      <c r="F15" s="126"/>
      <c r="G15" s="126"/>
      <c r="H15" s="138">
        <v>49500</v>
      </c>
      <c r="I15" s="126"/>
      <c r="J15" s="126"/>
      <c r="K15" s="126"/>
      <c r="L15" s="138">
        <v>49500</v>
      </c>
      <c r="M15" s="126"/>
      <c r="N15" s="126"/>
      <c r="O15" s="127"/>
    </row>
    <row r="16" spans="1:15" ht="34.5" customHeight="1">
      <c r="A16" s="182"/>
      <c r="B16" s="182"/>
      <c r="C16" s="137" t="s">
        <v>92</v>
      </c>
      <c r="D16" s="138"/>
      <c r="E16" s="126"/>
      <c r="F16" s="126"/>
      <c r="G16" s="126"/>
      <c r="H16" s="138">
        <v>8904.89</v>
      </c>
      <c r="I16" s="126">
        <v>18148021.48</v>
      </c>
      <c r="J16" s="126">
        <v>0</v>
      </c>
      <c r="K16" s="126">
        <v>18148021.48</v>
      </c>
      <c r="L16" s="138">
        <v>8904.89</v>
      </c>
      <c r="M16" s="126">
        <v>18148021.48</v>
      </c>
      <c r="N16" s="126">
        <v>0</v>
      </c>
      <c r="O16" s="127">
        <v>18148021.48</v>
      </c>
    </row>
    <row r="17" spans="1:15" ht="34.5" customHeight="1">
      <c r="A17" s="182"/>
      <c r="B17" s="182"/>
      <c r="C17" s="137" t="s">
        <v>29</v>
      </c>
      <c r="D17" s="138"/>
      <c r="E17" s="126">
        <v>52753215.67</v>
      </c>
      <c r="F17" s="126">
        <v>28766454.253</v>
      </c>
      <c r="G17" s="126">
        <v>81519669.923</v>
      </c>
      <c r="H17" s="138"/>
      <c r="I17" s="126"/>
      <c r="J17" s="126"/>
      <c r="K17" s="126"/>
      <c r="L17" s="138"/>
      <c r="M17" s="126">
        <v>52753215.67</v>
      </c>
      <c r="N17" s="126">
        <v>28766454.253</v>
      </c>
      <c r="O17" s="127">
        <v>81519669.923</v>
      </c>
    </row>
    <row r="18" spans="1:15" ht="34.5" customHeight="1">
      <c r="A18" s="182"/>
      <c r="B18" s="182"/>
      <c r="C18" s="137" t="s">
        <v>146</v>
      </c>
      <c r="D18" s="138"/>
      <c r="E18" s="126"/>
      <c r="F18" s="126"/>
      <c r="G18" s="126"/>
      <c r="H18" s="138">
        <v>49500</v>
      </c>
      <c r="I18" s="126">
        <v>13645510000</v>
      </c>
      <c r="J18" s="126">
        <v>0</v>
      </c>
      <c r="K18" s="126">
        <v>13645510000</v>
      </c>
      <c r="L18" s="138">
        <v>49500</v>
      </c>
      <c r="M18" s="126">
        <v>13645510000</v>
      </c>
      <c r="N18" s="126">
        <v>0</v>
      </c>
      <c r="O18" s="127">
        <v>13645510000</v>
      </c>
    </row>
    <row r="19" spans="1:15" ht="34.5" customHeight="1">
      <c r="A19" s="183"/>
      <c r="B19" s="182"/>
      <c r="C19" s="137" t="s">
        <v>27</v>
      </c>
      <c r="D19" s="138">
        <v>1118.7</v>
      </c>
      <c r="E19" s="126"/>
      <c r="F19" s="126"/>
      <c r="G19" s="126"/>
      <c r="H19" s="138"/>
      <c r="I19" s="126"/>
      <c r="J19" s="126"/>
      <c r="K19" s="126"/>
      <c r="L19" s="138">
        <v>1118.7</v>
      </c>
      <c r="M19" s="126"/>
      <c r="N19" s="126"/>
      <c r="O19" s="127"/>
    </row>
    <row r="20" spans="1:15" ht="34.5" customHeight="1">
      <c r="A20" s="173" t="s">
        <v>750</v>
      </c>
      <c r="B20" s="174"/>
      <c r="C20" s="175"/>
      <c r="D20" s="140">
        <v>33387.567</v>
      </c>
      <c r="E20" s="129">
        <v>4087384951.506</v>
      </c>
      <c r="F20" s="129">
        <v>154120657.49199998</v>
      </c>
      <c r="G20" s="129">
        <v>4241505608.9979997</v>
      </c>
      <c r="H20" s="140">
        <v>186846.275</v>
      </c>
      <c r="I20" s="129">
        <v>40272006745.25</v>
      </c>
      <c r="J20" s="129">
        <v>10551373174.679998</v>
      </c>
      <c r="K20" s="129">
        <v>50823379919.93001</v>
      </c>
      <c r="L20" s="140">
        <v>220233.842</v>
      </c>
      <c r="M20" s="129">
        <v>44359391696.75599</v>
      </c>
      <c r="N20" s="129">
        <v>10705493832.171999</v>
      </c>
      <c r="O20" s="130">
        <v>55064885528.92801</v>
      </c>
    </row>
    <row r="21" spans="1:15" ht="34.5" customHeight="1">
      <c r="A21" s="173" t="s">
        <v>748</v>
      </c>
      <c r="B21" s="174"/>
      <c r="C21" s="175"/>
      <c r="D21" s="140">
        <v>31073.663999999997</v>
      </c>
      <c r="E21" s="129">
        <v>4884996128.211</v>
      </c>
      <c r="F21" s="129">
        <v>28766454.253</v>
      </c>
      <c r="G21" s="129">
        <v>4913762582.464001</v>
      </c>
      <c r="H21" s="140">
        <v>317176.89</v>
      </c>
      <c r="I21" s="129">
        <v>13663658021.48</v>
      </c>
      <c r="J21" s="129">
        <v>0</v>
      </c>
      <c r="K21" s="129">
        <v>13663658021.48</v>
      </c>
      <c r="L21" s="140">
        <v>348250.55400000006</v>
      </c>
      <c r="M21" s="129">
        <v>18548654149.691</v>
      </c>
      <c r="N21" s="129">
        <v>28766454.253</v>
      </c>
      <c r="O21" s="130">
        <v>18577420603.944</v>
      </c>
    </row>
    <row r="22" spans="1:15" ht="34.5" customHeight="1">
      <c r="A22" s="131"/>
      <c r="B22" s="180" t="s">
        <v>749</v>
      </c>
      <c r="C22" s="175"/>
      <c r="D22" s="140">
        <v>27656.808000000005</v>
      </c>
      <c r="E22" s="129">
        <v>2872301622.197</v>
      </c>
      <c r="F22" s="129">
        <v>82016523.09</v>
      </c>
      <c r="G22" s="129">
        <v>2954318145.2869997</v>
      </c>
      <c r="H22" s="140">
        <v>159165.022</v>
      </c>
      <c r="I22" s="129">
        <v>34131096597.93</v>
      </c>
      <c r="J22" s="129">
        <v>10389061897.96</v>
      </c>
      <c r="K22" s="129">
        <v>44520158495.89001</v>
      </c>
      <c r="L22" s="140">
        <v>186821.83000000002</v>
      </c>
      <c r="M22" s="129">
        <v>37003398220.127</v>
      </c>
      <c r="N22" s="129">
        <v>10471078421.05</v>
      </c>
      <c r="O22" s="130">
        <v>47474476641.17701</v>
      </c>
    </row>
    <row r="23" spans="1:15" ht="34.5" customHeight="1">
      <c r="A23" s="131"/>
      <c r="B23" s="180" t="s">
        <v>747</v>
      </c>
      <c r="C23" s="175"/>
      <c r="D23" s="140">
        <f>SUM(D10:D19)</f>
        <v>36804.422999999995</v>
      </c>
      <c r="E23" s="129">
        <f aca="true" t="shared" si="0" ref="E23:O23">SUM(E10:E19)</f>
        <v>6100079457.52</v>
      </c>
      <c r="F23" s="129">
        <f t="shared" si="0"/>
        <v>100870588.655</v>
      </c>
      <c r="G23" s="129">
        <f t="shared" si="0"/>
        <v>6200950046.175001</v>
      </c>
      <c r="H23" s="140">
        <f t="shared" si="0"/>
        <v>344858.14300000004</v>
      </c>
      <c r="I23" s="129">
        <f t="shared" si="0"/>
        <v>19804568168.8</v>
      </c>
      <c r="J23" s="129">
        <f t="shared" si="0"/>
        <v>162311276.72</v>
      </c>
      <c r="K23" s="129">
        <f t="shared" si="0"/>
        <v>19966879445.52</v>
      </c>
      <c r="L23" s="140">
        <f t="shared" si="0"/>
        <v>381662.56600000005</v>
      </c>
      <c r="M23" s="129">
        <f t="shared" si="0"/>
        <v>25904647626.32</v>
      </c>
      <c r="N23" s="129">
        <f t="shared" si="0"/>
        <v>263181865.37499997</v>
      </c>
      <c r="O23" s="130">
        <f t="shared" si="0"/>
        <v>26167829491.695</v>
      </c>
    </row>
    <row r="24" spans="1:15" ht="34.5" customHeight="1" thickBot="1">
      <c r="A24" s="177" t="s">
        <v>746</v>
      </c>
      <c r="B24" s="178"/>
      <c r="C24" s="179"/>
      <c r="D24" s="141">
        <v>64461.231</v>
      </c>
      <c r="E24" s="133">
        <v>8972381079.717001</v>
      </c>
      <c r="F24" s="133">
        <v>182887111.74499997</v>
      </c>
      <c r="G24" s="133">
        <v>9155268191.462</v>
      </c>
      <c r="H24" s="141">
        <v>504023.16500000004</v>
      </c>
      <c r="I24" s="133">
        <v>53935664766.73</v>
      </c>
      <c r="J24" s="133">
        <v>10551373174.679998</v>
      </c>
      <c r="K24" s="133">
        <v>64487037941.41001</v>
      </c>
      <c r="L24" s="141">
        <v>568484.396</v>
      </c>
      <c r="M24" s="133">
        <v>62908045846.44699</v>
      </c>
      <c r="N24" s="133">
        <v>10734260286.425</v>
      </c>
      <c r="O24" s="134">
        <v>73642306132.87201</v>
      </c>
    </row>
    <row r="25" spans="1:15" ht="12">
      <c r="A25" s="142"/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4"/>
    </row>
    <row r="26" spans="1:15" ht="13.5" thickBot="1">
      <c r="A26" s="187" t="s">
        <v>907</v>
      </c>
      <c r="B26" s="188"/>
      <c r="C26" s="188"/>
      <c r="D26" s="188"/>
      <c r="E26" s="188"/>
      <c r="F26" s="188"/>
      <c r="G26" s="145"/>
      <c r="H26" s="145"/>
      <c r="I26" s="145"/>
      <c r="J26" s="145"/>
      <c r="K26" s="145"/>
      <c r="L26" s="145"/>
      <c r="M26" s="145"/>
      <c r="N26" s="145"/>
      <c r="O26" s="146"/>
    </row>
    <row r="28" ht="14.25">
      <c r="N28" s="157"/>
    </row>
  </sheetData>
  <sheetProtection/>
  <mergeCells count="19">
    <mergeCell ref="A1:O1"/>
    <mergeCell ref="A2:O2"/>
    <mergeCell ref="A26:F26"/>
    <mergeCell ref="B22:C22"/>
    <mergeCell ref="B23:C23"/>
    <mergeCell ref="A20:C20"/>
    <mergeCell ref="A21:C21"/>
    <mergeCell ref="A24:C24"/>
    <mergeCell ref="A3:A4"/>
    <mergeCell ref="B3:B4"/>
    <mergeCell ref="D3:G3"/>
    <mergeCell ref="H3:K3"/>
    <mergeCell ref="L3:O3"/>
    <mergeCell ref="A13:A19"/>
    <mergeCell ref="B13:B19"/>
    <mergeCell ref="B5:B9"/>
    <mergeCell ref="A5:A12"/>
    <mergeCell ref="B10:B12"/>
    <mergeCell ref="C3:C4"/>
  </mergeCells>
  <printOptions horizontalCentered="1"/>
  <pageMargins left="0.25" right="0.25" top="0.5" bottom="0.5" header="0.3" footer="0.3"/>
  <pageSetup horizontalDpi="600" verticalDpi="600"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5"/>
  <sheetViews>
    <sheetView zoomScalePageLayoutView="0" workbookViewId="0" topLeftCell="A1">
      <selection activeCell="A1" sqref="A1:M35"/>
    </sheetView>
  </sheetViews>
  <sheetFormatPr defaultColWidth="9.00390625" defaultRowHeight="12.75"/>
  <cols>
    <col min="1" max="1" width="13.00390625" style="0" bestFit="1" customWidth="1"/>
    <col min="2" max="2" width="9.625" style="0" customWidth="1"/>
    <col min="3" max="3" width="16.00390625" style="0" bestFit="1" customWidth="1"/>
    <col min="4" max="4" width="14.875" style="0" customWidth="1"/>
    <col min="5" max="5" width="16.00390625" style="0" bestFit="1" customWidth="1"/>
    <col min="6" max="6" width="9.50390625" style="0" customWidth="1"/>
    <col min="7" max="7" width="15.125" style="0" customWidth="1"/>
    <col min="8" max="8" width="15.00390625" style="0" customWidth="1"/>
    <col min="9" max="9" width="16.00390625" style="0" bestFit="1" customWidth="1"/>
    <col min="10" max="10" width="10.25390625" style="0" customWidth="1"/>
    <col min="11" max="11" width="18.375" style="0" customWidth="1"/>
    <col min="12" max="12" width="16.25390625" style="0" customWidth="1"/>
    <col min="13" max="13" width="18.25390625" style="0" customWidth="1"/>
  </cols>
  <sheetData>
    <row r="2" spans="1:13" ht="15.75">
      <c r="A2" s="163" t="s">
        <v>797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</row>
    <row r="3" spans="1:13" ht="16.5" thickBot="1">
      <c r="A3" s="164" t="s">
        <v>752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</row>
    <row r="4" spans="1:13" ht="15.75">
      <c r="A4" s="189" t="s">
        <v>622</v>
      </c>
      <c r="B4" s="191" t="s">
        <v>624</v>
      </c>
      <c r="C4" s="191"/>
      <c r="D4" s="191"/>
      <c r="E4" s="191"/>
      <c r="F4" s="191" t="s">
        <v>627</v>
      </c>
      <c r="G4" s="191"/>
      <c r="H4" s="191"/>
      <c r="I4" s="191"/>
      <c r="J4" s="191" t="s">
        <v>795</v>
      </c>
      <c r="K4" s="191"/>
      <c r="L4" s="191"/>
      <c r="M4" s="192"/>
    </row>
    <row r="5" spans="1:13" ht="48" thickBot="1">
      <c r="A5" s="190"/>
      <c r="B5" s="109" t="s">
        <v>796</v>
      </c>
      <c r="C5" s="109" t="s">
        <v>854</v>
      </c>
      <c r="D5" s="109" t="s">
        <v>905</v>
      </c>
      <c r="E5" s="109" t="s">
        <v>906</v>
      </c>
      <c r="F5" s="109" t="s">
        <v>796</v>
      </c>
      <c r="G5" s="109" t="s">
        <v>854</v>
      </c>
      <c r="H5" s="109" t="s">
        <v>905</v>
      </c>
      <c r="I5" s="109" t="s">
        <v>906</v>
      </c>
      <c r="J5" s="109" t="s">
        <v>796</v>
      </c>
      <c r="K5" s="109" t="s">
        <v>854</v>
      </c>
      <c r="L5" s="109" t="s">
        <v>905</v>
      </c>
      <c r="M5" s="110" t="s">
        <v>906</v>
      </c>
    </row>
    <row r="6" spans="1:13" ht="19.5" customHeight="1">
      <c r="A6" s="139" t="s">
        <v>625</v>
      </c>
      <c r="B6" s="147"/>
      <c r="C6" s="148"/>
      <c r="D6" s="148"/>
      <c r="E6" s="148"/>
      <c r="F6" s="147">
        <v>991.7421515151515</v>
      </c>
      <c r="G6" s="148">
        <v>92204079.58999997</v>
      </c>
      <c r="H6" s="148">
        <v>38973677.91</v>
      </c>
      <c r="I6" s="148">
        <v>131177757.5</v>
      </c>
      <c r="J6" s="147">
        <v>991.7421515151515</v>
      </c>
      <c r="K6" s="148">
        <v>92204079.58999997</v>
      </c>
      <c r="L6" s="148">
        <v>38973677.91</v>
      </c>
      <c r="M6" s="149">
        <v>131177757.5</v>
      </c>
    </row>
    <row r="7" spans="1:13" ht="19.5" customHeight="1">
      <c r="A7" s="139" t="s">
        <v>297</v>
      </c>
      <c r="B7" s="150">
        <v>0.010101010101010102</v>
      </c>
      <c r="C7" s="151"/>
      <c r="D7" s="151"/>
      <c r="E7" s="151"/>
      <c r="F7" s="150"/>
      <c r="G7" s="151"/>
      <c r="H7" s="151"/>
      <c r="I7" s="151"/>
      <c r="J7" s="150">
        <v>0.010101010101010102</v>
      </c>
      <c r="K7" s="151"/>
      <c r="L7" s="151"/>
      <c r="M7" s="152"/>
    </row>
    <row r="8" spans="1:13" ht="19.5" customHeight="1">
      <c r="A8" s="139" t="s">
        <v>298</v>
      </c>
      <c r="B8" s="150">
        <v>0.35858585858585856</v>
      </c>
      <c r="C8" s="151"/>
      <c r="D8" s="151"/>
      <c r="E8" s="151"/>
      <c r="F8" s="150"/>
      <c r="G8" s="151"/>
      <c r="H8" s="151"/>
      <c r="I8" s="151"/>
      <c r="J8" s="150">
        <v>0.35858585858585856</v>
      </c>
      <c r="K8" s="151"/>
      <c r="L8" s="151"/>
      <c r="M8" s="152"/>
    </row>
    <row r="9" spans="1:13" ht="19.5" customHeight="1">
      <c r="A9" s="139" t="s">
        <v>299</v>
      </c>
      <c r="B9" s="150"/>
      <c r="C9" s="151"/>
      <c r="D9" s="151"/>
      <c r="E9" s="151"/>
      <c r="F9" s="150">
        <v>1365.490878787879</v>
      </c>
      <c r="G9" s="151">
        <v>97523818.95</v>
      </c>
      <c r="H9" s="151">
        <v>11410496.88</v>
      </c>
      <c r="I9" s="151">
        <v>108934315.83</v>
      </c>
      <c r="J9" s="150">
        <v>1365.490878787879</v>
      </c>
      <c r="K9" s="151">
        <v>97523818.95</v>
      </c>
      <c r="L9" s="151">
        <v>11410496.88</v>
      </c>
      <c r="M9" s="152">
        <v>108934315.83</v>
      </c>
    </row>
    <row r="10" spans="1:13" ht="19.5" customHeight="1">
      <c r="A10" s="139" t="s">
        <v>243</v>
      </c>
      <c r="B10" s="150">
        <v>31.327717171717175</v>
      </c>
      <c r="C10" s="151"/>
      <c r="D10" s="151"/>
      <c r="E10" s="151"/>
      <c r="F10" s="150"/>
      <c r="G10" s="151"/>
      <c r="H10" s="151"/>
      <c r="I10" s="151"/>
      <c r="J10" s="150">
        <v>31.327717171717175</v>
      </c>
      <c r="K10" s="151"/>
      <c r="L10" s="151"/>
      <c r="M10" s="152"/>
    </row>
    <row r="11" spans="1:13" ht="19.5" customHeight="1">
      <c r="A11" s="139" t="s">
        <v>302</v>
      </c>
      <c r="B11" s="150">
        <v>5.2020202020202015</v>
      </c>
      <c r="C11" s="151"/>
      <c r="D11" s="151"/>
      <c r="E11" s="151"/>
      <c r="F11" s="150">
        <v>20.050505050505052</v>
      </c>
      <c r="G11" s="151">
        <v>12777750.01</v>
      </c>
      <c r="H11" s="151">
        <v>0</v>
      </c>
      <c r="I11" s="151">
        <v>12777750.01</v>
      </c>
      <c r="J11" s="150">
        <v>25.252525252525253</v>
      </c>
      <c r="K11" s="151">
        <v>12777750.01</v>
      </c>
      <c r="L11" s="151">
        <v>0</v>
      </c>
      <c r="M11" s="152">
        <v>12777750.01</v>
      </c>
    </row>
    <row r="12" spans="1:13" ht="19.5" customHeight="1">
      <c r="A12" s="139" t="s">
        <v>324</v>
      </c>
      <c r="B12" s="150">
        <v>4.818181818181818</v>
      </c>
      <c r="C12" s="151"/>
      <c r="D12" s="151"/>
      <c r="E12" s="151"/>
      <c r="F12" s="150"/>
      <c r="G12" s="151"/>
      <c r="H12" s="151"/>
      <c r="I12" s="151"/>
      <c r="J12" s="150">
        <v>4.818181818181818</v>
      </c>
      <c r="K12" s="151"/>
      <c r="L12" s="151"/>
      <c r="M12" s="152"/>
    </row>
    <row r="13" spans="1:13" ht="19.5" customHeight="1">
      <c r="A13" s="139" t="s">
        <v>303</v>
      </c>
      <c r="B13" s="150">
        <v>28.372050505050506</v>
      </c>
      <c r="C13" s="151">
        <v>8693226.514</v>
      </c>
      <c r="D13" s="151">
        <v>0</v>
      </c>
      <c r="E13" s="151">
        <v>8693226.514</v>
      </c>
      <c r="F13" s="150">
        <v>33.490707070707074</v>
      </c>
      <c r="G13" s="151">
        <v>5309144.590000001</v>
      </c>
      <c r="H13" s="151">
        <v>0</v>
      </c>
      <c r="I13" s="151">
        <v>5309144.590000001</v>
      </c>
      <c r="J13" s="150">
        <v>61.862757575757584</v>
      </c>
      <c r="K13" s="151">
        <v>14002371.104000002</v>
      </c>
      <c r="L13" s="151">
        <v>0</v>
      </c>
      <c r="M13" s="152">
        <v>14002371.104000002</v>
      </c>
    </row>
    <row r="14" spans="1:13" ht="19.5" customHeight="1">
      <c r="A14" s="139" t="s">
        <v>629</v>
      </c>
      <c r="B14" s="150">
        <v>36.618898989898995</v>
      </c>
      <c r="C14" s="151">
        <v>3436132</v>
      </c>
      <c r="D14" s="151">
        <v>857976</v>
      </c>
      <c r="E14" s="151">
        <v>4294108</v>
      </c>
      <c r="F14" s="150">
        <v>126.78383838383839</v>
      </c>
      <c r="G14" s="151">
        <v>20271861.939999998</v>
      </c>
      <c r="H14" s="151">
        <v>2248926.67</v>
      </c>
      <c r="I14" s="151">
        <v>22520788.61</v>
      </c>
      <c r="J14" s="150">
        <v>163.40273737373738</v>
      </c>
      <c r="K14" s="151">
        <v>23707993.939999998</v>
      </c>
      <c r="L14" s="151">
        <v>3106902.67</v>
      </c>
      <c r="M14" s="152">
        <v>26814896.61</v>
      </c>
    </row>
    <row r="15" spans="1:13" ht="19.5" customHeight="1">
      <c r="A15" s="139" t="s">
        <v>632</v>
      </c>
      <c r="B15" s="150">
        <v>8.978333333333333</v>
      </c>
      <c r="C15" s="151"/>
      <c r="D15" s="151"/>
      <c r="E15" s="151"/>
      <c r="F15" s="150">
        <v>951.635505050505</v>
      </c>
      <c r="G15" s="151">
        <v>59457318.61</v>
      </c>
      <c r="H15" s="151">
        <v>36842114.559999995</v>
      </c>
      <c r="I15" s="151">
        <v>96299433.16999999</v>
      </c>
      <c r="J15" s="150">
        <v>960.6138383838384</v>
      </c>
      <c r="K15" s="151">
        <v>59457318.61</v>
      </c>
      <c r="L15" s="151">
        <v>36842114.559999995</v>
      </c>
      <c r="M15" s="152">
        <v>96299433.16999999</v>
      </c>
    </row>
    <row r="16" spans="1:13" ht="19.5" customHeight="1">
      <c r="A16" s="139" t="s">
        <v>631</v>
      </c>
      <c r="B16" s="150"/>
      <c r="C16" s="151"/>
      <c r="D16" s="151"/>
      <c r="E16" s="151"/>
      <c r="F16" s="150">
        <v>180.60919191919194</v>
      </c>
      <c r="G16" s="151">
        <v>51955387.88</v>
      </c>
      <c r="H16" s="151">
        <v>2569875.7300000004</v>
      </c>
      <c r="I16" s="151">
        <v>54525263.61</v>
      </c>
      <c r="J16" s="150">
        <v>180.60919191919194</v>
      </c>
      <c r="K16" s="151">
        <v>51955387.88</v>
      </c>
      <c r="L16" s="151">
        <v>2569875.7300000004</v>
      </c>
      <c r="M16" s="152">
        <v>54525263.61</v>
      </c>
    </row>
    <row r="17" spans="1:13" ht="19.5" customHeight="1">
      <c r="A17" s="139" t="s">
        <v>145</v>
      </c>
      <c r="B17" s="150"/>
      <c r="C17" s="151"/>
      <c r="D17" s="151"/>
      <c r="E17" s="151"/>
      <c r="F17" s="150">
        <v>500</v>
      </c>
      <c r="G17" s="151">
        <v>132850000.23</v>
      </c>
      <c r="H17" s="151">
        <v>0</v>
      </c>
      <c r="I17" s="151">
        <v>132850000.23</v>
      </c>
      <c r="J17" s="150">
        <v>500</v>
      </c>
      <c r="K17" s="151">
        <v>132850000.23</v>
      </c>
      <c r="L17" s="151">
        <v>0</v>
      </c>
      <c r="M17" s="152">
        <v>132850000.23</v>
      </c>
    </row>
    <row r="18" spans="1:13" ht="19.5" customHeight="1">
      <c r="A18" s="139" t="s">
        <v>635</v>
      </c>
      <c r="B18" s="150"/>
      <c r="C18" s="151"/>
      <c r="D18" s="151"/>
      <c r="E18" s="151"/>
      <c r="F18" s="150">
        <v>19.19191919191919</v>
      </c>
      <c r="G18" s="151">
        <v>2255594.02</v>
      </c>
      <c r="H18" s="151">
        <v>2500000.01</v>
      </c>
      <c r="I18" s="151">
        <v>4755594.029999999</v>
      </c>
      <c r="J18" s="150">
        <v>19.19191919191919</v>
      </c>
      <c r="K18" s="151">
        <v>2255594.02</v>
      </c>
      <c r="L18" s="151">
        <v>2500000.01</v>
      </c>
      <c r="M18" s="152">
        <v>4755594.029999999</v>
      </c>
    </row>
    <row r="19" spans="1:13" ht="19.5" customHeight="1">
      <c r="A19" s="139" t="s">
        <v>304</v>
      </c>
      <c r="B19" s="150"/>
      <c r="C19" s="151"/>
      <c r="D19" s="151"/>
      <c r="E19" s="151"/>
      <c r="F19" s="150">
        <v>61.66555555555556</v>
      </c>
      <c r="G19" s="151">
        <v>13296500.08</v>
      </c>
      <c r="H19" s="151">
        <v>0</v>
      </c>
      <c r="I19" s="151">
        <v>13296500.08</v>
      </c>
      <c r="J19" s="150">
        <v>61.66555555555556</v>
      </c>
      <c r="K19" s="151">
        <v>13296500.08</v>
      </c>
      <c r="L19" s="151">
        <v>0</v>
      </c>
      <c r="M19" s="152">
        <v>13296500.08</v>
      </c>
    </row>
    <row r="20" spans="1:13" ht="19.5" customHeight="1">
      <c r="A20" s="139" t="s">
        <v>306</v>
      </c>
      <c r="B20" s="150">
        <v>41.32242424242425</v>
      </c>
      <c r="C20" s="151"/>
      <c r="D20" s="151"/>
      <c r="E20" s="151"/>
      <c r="F20" s="150">
        <v>284.5030303030303</v>
      </c>
      <c r="G20" s="151">
        <v>14350128.21</v>
      </c>
      <c r="H20" s="151">
        <v>3393633.93</v>
      </c>
      <c r="I20" s="151">
        <v>17743762.14</v>
      </c>
      <c r="J20" s="150">
        <v>325.82545454545453</v>
      </c>
      <c r="K20" s="151">
        <v>14350128.21</v>
      </c>
      <c r="L20" s="151">
        <v>3393633.93</v>
      </c>
      <c r="M20" s="152">
        <v>17743762.14</v>
      </c>
    </row>
    <row r="21" spans="1:13" ht="19.5" customHeight="1">
      <c r="A21" s="139" t="s">
        <v>307</v>
      </c>
      <c r="B21" s="150">
        <v>7.516363636363636</v>
      </c>
      <c r="C21" s="151"/>
      <c r="D21" s="151"/>
      <c r="E21" s="151"/>
      <c r="F21" s="150">
        <v>14.353535353535353</v>
      </c>
      <c r="G21" s="151">
        <v>832154.9199999999</v>
      </c>
      <c r="H21" s="151">
        <v>768008.77</v>
      </c>
      <c r="I21" s="151">
        <v>1600163.69</v>
      </c>
      <c r="J21" s="150">
        <v>21.86989898989899</v>
      </c>
      <c r="K21" s="151">
        <v>832154.9199999999</v>
      </c>
      <c r="L21" s="151">
        <v>768008.77</v>
      </c>
      <c r="M21" s="152">
        <v>1600163.69</v>
      </c>
    </row>
    <row r="22" spans="1:13" ht="19.5" customHeight="1">
      <c r="A22" s="139" t="s">
        <v>308</v>
      </c>
      <c r="B22" s="150"/>
      <c r="C22" s="151"/>
      <c r="D22" s="151"/>
      <c r="E22" s="151"/>
      <c r="F22" s="150">
        <v>19.494949494949495</v>
      </c>
      <c r="G22" s="151">
        <v>6155656.67</v>
      </c>
      <c r="H22" s="151">
        <v>620284.37</v>
      </c>
      <c r="I22" s="151">
        <v>6775941.04</v>
      </c>
      <c r="J22" s="150">
        <v>19.494949494949495</v>
      </c>
      <c r="K22" s="151">
        <v>6155656.67</v>
      </c>
      <c r="L22" s="151">
        <v>620284.37</v>
      </c>
      <c r="M22" s="152">
        <v>6775941.04</v>
      </c>
    </row>
    <row r="23" spans="1:13" ht="19.5" customHeight="1">
      <c r="A23" s="139" t="s">
        <v>309</v>
      </c>
      <c r="B23" s="150">
        <v>7.473545454545454</v>
      </c>
      <c r="C23" s="151"/>
      <c r="D23" s="151"/>
      <c r="E23" s="151"/>
      <c r="F23" s="150"/>
      <c r="G23" s="151"/>
      <c r="H23" s="151"/>
      <c r="I23" s="151"/>
      <c r="J23" s="150">
        <v>7.473545454545454</v>
      </c>
      <c r="K23" s="151"/>
      <c r="L23" s="151"/>
      <c r="M23" s="152"/>
    </row>
    <row r="24" spans="1:13" ht="19.5" customHeight="1">
      <c r="A24" s="139" t="s">
        <v>310</v>
      </c>
      <c r="B24" s="150">
        <v>7.070707070707071</v>
      </c>
      <c r="C24" s="151"/>
      <c r="D24" s="151"/>
      <c r="E24" s="151"/>
      <c r="F24" s="150"/>
      <c r="G24" s="151"/>
      <c r="H24" s="151"/>
      <c r="I24" s="151"/>
      <c r="J24" s="150">
        <v>7.070707070707071</v>
      </c>
      <c r="K24" s="151"/>
      <c r="L24" s="151"/>
      <c r="M24" s="152"/>
    </row>
    <row r="25" spans="1:13" ht="19.5" customHeight="1">
      <c r="A25" s="139" t="s">
        <v>636</v>
      </c>
      <c r="B25" s="150"/>
      <c r="C25" s="151"/>
      <c r="D25" s="151"/>
      <c r="E25" s="151"/>
      <c r="F25" s="150">
        <v>9.353535353535353</v>
      </c>
      <c r="G25" s="151">
        <v>13042906.96</v>
      </c>
      <c r="H25" s="151">
        <v>0</v>
      </c>
      <c r="I25" s="151">
        <v>13042906.96</v>
      </c>
      <c r="J25" s="150">
        <v>9.353535353535353</v>
      </c>
      <c r="K25" s="151">
        <v>13042906.96</v>
      </c>
      <c r="L25" s="151">
        <v>0</v>
      </c>
      <c r="M25" s="152">
        <v>13042906.96</v>
      </c>
    </row>
    <row r="26" spans="1:13" ht="19.5" customHeight="1">
      <c r="A26" s="139" t="s">
        <v>311</v>
      </c>
      <c r="B26" s="150">
        <v>7.070707070707071</v>
      </c>
      <c r="C26" s="151"/>
      <c r="D26" s="151"/>
      <c r="E26" s="151"/>
      <c r="F26" s="150">
        <v>12.777777777777779</v>
      </c>
      <c r="G26" s="151">
        <v>1734288.44</v>
      </c>
      <c r="H26" s="151">
        <v>0</v>
      </c>
      <c r="I26" s="151">
        <v>1734288.44</v>
      </c>
      <c r="J26" s="150">
        <v>19.84848484848485</v>
      </c>
      <c r="K26" s="151">
        <v>1734288.44</v>
      </c>
      <c r="L26" s="151">
        <v>0</v>
      </c>
      <c r="M26" s="152">
        <v>1734288.44</v>
      </c>
    </row>
    <row r="27" spans="1:13" ht="19.5" customHeight="1">
      <c r="A27" s="139" t="s">
        <v>312</v>
      </c>
      <c r="B27" s="150">
        <v>11.3</v>
      </c>
      <c r="C27" s="151"/>
      <c r="D27" s="151"/>
      <c r="E27" s="151"/>
      <c r="F27" s="150"/>
      <c r="G27" s="151"/>
      <c r="H27" s="151"/>
      <c r="I27" s="151"/>
      <c r="J27" s="150">
        <v>11.3</v>
      </c>
      <c r="K27" s="151"/>
      <c r="L27" s="151"/>
      <c r="M27" s="152"/>
    </row>
    <row r="28" spans="1:13" ht="19.5" customHeight="1">
      <c r="A28" s="139" t="s">
        <v>637</v>
      </c>
      <c r="B28" s="150">
        <v>224.05466666666666</v>
      </c>
      <c r="C28" s="151">
        <v>52489484.57300001</v>
      </c>
      <c r="D28" s="151">
        <v>0</v>
      </c>
      <c r="E28" s="151">
        <v>52489484.57300001</v>
      </c>
      <c r="F28" s="150"/>
      <c r="G28" s="151"/>
      <c r="H28" s="151"/>
      <c r="I28" s="151"/>
      <c r="J28" s="150">
        <v>224.05466666666666</v>
      </c>
      <c r="K28" s="151">
        <v>52489484.57300001</v>
      </c>
      <c r="L28" s="151">
        <v>0</v>
      </c>
      <c r="M28" s="152">
        <v>52489484.57300001</v>
      </c>
    </row>
    <row r="29" spans="1:13" ht="19.5" customHeight="1">
      <c r="A29" s="139" t="s">
        <v>249</v>
      </c>
      <c r="B29" s="150">
        <v>16.95239393939394</v>
      </c>
      <c r="C29" s="151"/>
      <c r="D29" s="151"/>
      <c r="E29" s="151"/>
      <c r="F29" s="150"/>
      <c r="G29" s="151"/>
      <c r="H29" s="151"/>
      <c r="I29" s="151"/>
      <c r="J29" s="150">
        <v>16.95239393939394</v>
      </c>
      <c r="K29" s="151"/>
      <c r="L29" s="151"/>
      <c r="M29" s="152"/>
    </row>
    <row r="30" spans="1:13" ht="19.5" customHeight="1">
      <c r="A30" s="139" t="s">
        <v>216</v>
      </c>
      <c r="B30" s="150">
        <v>0</v>
      </c>
      <c r="C30" s="151">
        <v>551892.96</v>
      </c>
      <c r="D30" s="151">
        <v>0</v>
      </c>
      <c r="E30" s="151">
        <v>551892.96</v>
      </c>
      <c r="F30" s="150"/>
      <c r="G30" s="151"/>
      <c r="H30" s="151"/>
      <c r="I30" s="151"/>
      <c r="J30" s="150">
        <v>0</v>
      </c>
      <c r="K30" s="151">
        <v>551892.96</v>
      </c>
      <c r="L30" s="151">
        <v>0</v>
      </c>
      <c r="M30" s="152">
        <v>551892.96</v>
      </c>
    </row>
    <row r="31" spans="1:13" ht="19.5" customHeight="1">
      <c r="A31" s="139" t="s">
        <v>648</v>
      </c>
      <c r="B31" s="150">
        <v>212.6768484848485</v>
      </c>
      <c r="C31" s="151">
        <v>22866607.46</v>
      </c>
      <c r="D31" s="151">
        <v>866962.8</v>
      </c>
      <c r="E31" s="151">
        <v>23733570.26</v>
      </c>
      <c r="F31" s="150"/>
      <c r="G31" s="151"/>
      <c r="H31" s="151"/>
      <c r="I31" s="151"/>
      <c r="J31" s="150">
        <v>212.6768484848485</v>
      </c>
      <c r="K31" s="151">
        <v>22866607.46</v>
      </c>
      <c r="L31" s="151">
        <v>866962.8</v>
      </c>
      <c r="M31" s="152">
        <v>23733570.26</v>
      </c>
    </row>
    <row r="32" spans="1:13" ht="19.5" customHeight="1">
      <c r="A32" s="139" t="s">
        <v>313</v>
      </c>
      <c r="B32" s="150"/>
      <c r="C32" s="151"/>
      <c r="D32" s="151"/>
      <c r="E32" s="151"/>
      <c r="F32" s="150">
        <v>500</v>
      </c>
      <c r="G32" s="151"/>
      <c r="H32" s="151"/>
      <c r="I32" s="151"/>
      <c r="J32" s="150">
        <v>500</v>
      </c>
      <c r="K32" s="151"/>
      <c r="L32" s="151"/>
      <c r="M32" s="152"/>
    </row>
    <row r="33" spans="1:13" ht="19.5" customHeight="1" thickBot="1">
      <c r="A33" s="156" t="s">
        <v>746</v>
      </c>
      <c r="B33" s="153">
        <v>651.1235454545455</v>
      </c>
      <c r="C33" s="154">
        <v>88037343.507</v>
      </c>
      <c r="D33" s="154">
        <v>1724938.8</v>
      </c>
      <c r="E33" s="154">
        <v>89762282.30700001</v>
      </c>
      <c r="F33" s="153">
        <v>5091.1430808080795</v>
      </c>
      <c r="G33" s="154">
        <v>524016591.0999999</v>
      </c>
      <c r="H33" s="154">
        <v>99327018.83000001</v>
      </c>
      <c r="I33" s="154">
        <v>623343609.9300001</v>
      </c>
      <c r="J33" s="153">
        <v>5742.266626262628</v>
      </c>
      <c r="K33" s="154">
        <v>612053934.607</v>
      </c>
      <c r="L33" s="154">
        <v>101051957.63000001</v>
      </c>
      <c r="M33" s="155">
        <v>713105892.2370001</v>
      </c>
    </row>
    <row r="35" spans="1:6" ht="12.75">
      <c r="A35" s="176" t="s">
        <v>907</v>
      </c>
      <c r="B35" s="176"/>
      <c r="C35" s="176"/>
      <c r="D35" s="176"/>
      <c r="E35" s="176"/>
      <c r="F35" s="176"/>
    </row>
  </sheetData>
  <sheetProtection/>
  <mergeCells count="7">
    <mergeCell ref="A35:F35"/>
    <mergeCell ref="A2:M2"/>
    <mergeCell ref="A3:M3"/>
    <mergeCell ref="A4:A5"/>
    <mergeCell ref="B4:E4"/>
    <mergeCell ref="F4:I4"/>
    <mergeCell ref="J4:M4"/>
  </mergeCells>
  <printOptions horizontalCentered="1"/>
  <pageMargins left="0.25" right="0.25" top="0.5" bottom="0.5" header="0.3" footer="0.3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08"/>
  <sheetViews>
    <sheetView view="pageBreakPreview" zoomScaleNormal="75" zoomScaleSheetLayoutView="100" zoomScalePageLayoutView="0" workbookViewId="0" topLeftCell="A1">
      <selection activeCell="X279" sqref="X1:Y16384"/>
    </sheetView>
  </sheetViews>
  <sheetFormatPr defaultColWidth="4.25390625" defaultRowHeight="12.75"/>
  <cols>
    <col min="1" max="1" width="3.875" style="12" bestFit="1" customWidth="1"/>
    <col min="2" max="2" width="9.50390625" style="9" bestFit="1" customWidth="1"/>
    <col min="3" max="3" width="4.375" style="5" customWidth="1"/>
    <col min="4" max="4" width="12.25390625" style="11" bestFit="1" customWidth="1"/>
    <col min="5" max="5" width="31.50390625" style="1" customWidth="1"/>
    <col min="6" max="6" width="13.875" style="1" bestFit="1" customWidth="1"/>
    <col min="7" max="7" width="9.50390625" style="6" customWidth="1"/>
    <col min="8" max="8" width="8.25390625" style="7" hidden="1" customWidth="1"/>
    <col min="9" max="9" width="4.75390625" style="2" customWidth="1"/>
    <col min="10" max="10" width="12.00390625" style="8" bestFit="1" customWidth="1"/>
    <col min="11" max="12" width="8.125" style="8" hidden="1" customWidth="1"/>
    <col min="13" max="13" width="8.375" style="13" customWidth="1"/>
    <col min="14" max="14" width="8.00390625" style="1" customWidth="1"/>
    <col min="15" max="15" width="7.125" style="10" customWidth="1"/>
    <col min="16" max="16" width="6.00390625" style="10" customWidth="1"/>
    <col min="17" max="17" width="7.125" style="10" customWidth="1"/>
    <col min="18" max="18" width="7.25390625" style="10" customWidth="1"/>
    <col min="19" max="19" width="6.125" style="10" customWidth="1"/>
    <col min="20" max="20" width="7.00390625" style="10" customWidth="1"/>
    <col min="21" max="21" width="10.875" style="1" customWidth="1"/>
    <col min="22" max="23" width="7.875" style="1" customWidth="1"/>
    <col min="24" max="25" width="7.875" style="1" hidden="1" customWidth="1"/>
    <col min="26" max="26" width="12.625" style="1" hidden="1" customWidth="1"/>
    <col min="27" max="198" width="7.875" style="1" customWidth="1"/>
    <col min="199" max="199" width="2.375" style="1" customWidth="1"/>
    <col min="200" max="200" width="1.25" style="1" customWidth="1"/>
    <col min="201" max="16384" width="4.25390625" style="1" customWidth="1"/>
  </cols>
  <sheetData>
    <row r="1" spans="2:26" ht="24" customHeight="1">
      <c r="B1" s="212" t="s">
        <v>742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</row>
    <row r="2" spans="2:26" ht="18.75" customHeight="1">
      <c r="B2" s="214" t="s">
        <v>642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</row>
    <row r="3" spans="1:26" ht="34.5" customHeight="1">
      <c r="A3" s="197" t="s">
        <v>114</v>
      </c>
      <c r="B3" s="199" t="s">
        <v>622</v>
      </c>
      <c r="C3" s="195" t="s">
        <v>611</v>
      </c>
      <c r="D3" s="201" t="s">
        <v>612</v>
      </c>
      <c r="E3" s="195" t="s">
        <v>56</v>
      </c>
      <c r="F3" s="195" t="s">
        <v>623</v>
      </c>
      <c r="G3" s="222" t="s">
        <v>227</v>
      </c>
      <c r="H3" s="222" t="s">
        <v>228</v>
      </c>
      <c r="I3" s="193" t="s">
        <v>220</v>
      </c>
      <c r="J3" s="203" t="s">
        <v>212</v>
      </c>
      <c r="K3" s="218" t="s">
        <v>856</v>
      </c>
      <c r="L3" s="219"/>
      <c r="M3" s="205" t="s">
        <v>356</v>
      </c>
      <c r="N3" s="206"/>
      <c r="O3" s="217" t="s">
        <v>772</v>
      </c>
      <c r="P3" s="217"/>
      <c r="Q3" s="217"/>
      <c r="R3" s="217"/>
      <c r="S3" s="217"/>
      <c r="T3" s="217"/>
      <c r="U3" s="195" t="s">
        <v>173</v>
      </c>
      <c r="V3" s="195" t="s">
        <v>172</v>
      </c>
      <c r="W3" s="195" t="s">
        <v>645</v>
      </c>
      <c r="X3" s="195" t="s">
        <v>821</v>
      </c>
      <c r="Y3" s="195" t="s">
        <v>829</v>
      </c>
      <c r="Z3" s="216" t="s">
        <v>862</v>
      </c>
    </row>
    <row r="4" spans="1:26" ht="18" customHeight="1">
      <c r="A4" s="198"/>
      <c r="B4" s="200"/>
      <c r="C4" s="196"/>
      <c r="D4" s="202"/>
      <c r="E4" s="196"/>
      <c r="F4" s="196"/>
      <c r="G4" s="223"/>
      <c r="H4" s="223"/>
      <c r="I4" s="194"/>
      <c r="J4" s="204"/>
      <c r="K4" s="220"/>
      <c r="L4" s="221"/>
      <c r="M4" s="207"/>
      <c r="N4" s="208"/>
      <c r="O4" s="209" t="s">
        <v>773</v>
      </c>
      <c r="P4" s="210"/>
      <c r="Q4" s="211"/>
      <c r="R4" s="209" t="s">
        <v>771</v>
      </c>
      <c r="S4" s="210"/>
      <c r="T4" s="211"/>
      <c r="U4" s="196"/>
      <c r="V4" s="196"/>
      <c r="W4" s="196"/>
      <c r="X4" s="196"/>
      <c r="Y4" s="196"/>
      <c r="Z4" s="216"/>
    </row>
    <row r="5" spans="1:26" ht="18.75" customHeight="1">
      <c r="A5" s="198"/>
      <c r="B5" s="200"/>
      <c r="C5" s="196"/>
      <c r="D5" s="202"/>
      <c r="E5" s="196"/>
      <c r="F5" s="196"/>
      <c r="G5" s="223"/>
      <c r="H5" s="223"/>
      <c r="I5" s="194"/>
      <c r="J5" s="204"/>
      <c r="K5" s="81" t="s">
        <v>771</v>
      </c>
      <c r="L5" s="81" t="s">
        <v>773</v>
      </c>
      <c r="M5" s="81" t="s">
        <v>771</v>
      </c>
      <c r="N5" s="81" t="s">
        <v>773</v>
      </c>
      <c r="O5" s="68" t="s">
        <v>830</v>
      </c>
      <c r="P5" s="68" t="s">
        <v>882</v>
      </c>
      <c r="Q5" s="68" t="s">
        <v>883</v>
      </c>
      <c r="R5" s="68" t="s">
        <v>830</v>
      </c>
      <c r="S5" s="68" t="s">
        <v>882</v>
      </c>
      <c r="T5" s="68" t="s">
        <v>883</v>
      </c>
      <c r="U5" s="196"/>
      <c r="V5" s="196"/>
      <c r="W5" s="196"/>
      <c r="X5" s="196"/>
      <c r="Y5" s="196"/>
      <c r="Z5" s="195"/>
    </row>
    <row r="6" spans="1:26" ht="12" customHeight="1" hidden="1">
      <c r="A6" s="83">
        <v>1</v>
      </c>
      <c r="B6" s="71">
        <v>2</v>
      </c>
      <c r="C6" s="72">
        <v>3</v>
      </c>
      <c r="D6" s="73">
        <v>4</v>
      </c>
      <c r="E6" s="72">
        <v>5</v>
      </c>
      <c r="F6" s="72">
        <v>6</v>
      </c>
      <c r="G6" s="72">
        <v>7</v>
      </c>
      <c r="H6" s="72">
        <v>8</v>
      </c>
      <c r="I6" s="72">
        <v>9</v>
      </c>
      <c r="J6" s="74">
        <v>10</v>
      </c>
      <c r="K6" s="74">
        <v>11</v>
      </c>
      <c r="L6" s="74">
        <v>12</v>
      </c>
      <c r="M6" s="75">
        <v>13</v>
      </c>
      <c r="N6" s="75">
        <v>12</v>
      </c>
      <c r="O6" s="72">
        <v>13</v>
      </c>
      <c r="P6" s="72">
        <v>14</v>
      </c>
      <c r="Q6" s="72">
        <v>15</v>
      </c>
      <c r="R6" s="72">
        <v>16</v>
      </c>
      <c r="S6" s="72">
        <v>17</v>
      </c>
      <c r="T6" s="72">
        <v>18</v>
      </c>
      <c r="U6" s="100">
        <v>19</v>
      </c>
      <c r="V6" s="100">
        <v>20</v>
      </c>
      <c r="W6" s="100">
        <v>21</v>
      </c>
      <c r="X6" s="100">
        <v>22</v>
      </c>
      <c r="Y6" s="100">
        <v>23</v>
      </c>
      <c r="Z6" s="100">
        <v>22</v>
      </c>
    </row>
    <row r="7" spans="1:26" ht="34.5" customHeight="1" hidden="1">
      <c r="A7" s="14" t="s">
        <v>114</v>
      </c>
      <c r="B7" s="43" t="s">
        <v>622</v>
      </c>
      <c r="C7" s="3" t="s">
        <v>611</v>
      </c>
      <c r="D7" s="44" t="s">
        <v>612</v>
      </c>
      <c r="E7" s="44" t="s">
        <v>56</v>
      </c>
      <c r="F7" s="44" t="s">
        <v>623</v>
      </c>
      <c r="G7" s="45" t="s">
        <v>227</v>
      </c>
      <c r="H7" s="45" t="s">
        <v>228</v>
      </c>
      <c r="I7" s="45" t="s">
        <v>220</v>
      </c>
      <c r="J7" s="46" t="s">
        <v>212</v>
      </c>
      <c r="K7" s="81" t="s">
        <v>771</v>
      </c>
      <c r="L7" s="81" t="s">
        <v>773</v>
      </c>
      <c r="M7" s="38" t="s">
        <v>740</v>
      </c>
      <c r="N7" s="38" t="s">
        <v>741</v>
      </c>
      <c r="O7" s="39" t="s">
        <v>853</v>
      </c>
      <c r="P7" s="39" t="s">
        <v>880</v>
      </c>
      <c r="Q7" s="68" t="s">
        <v>881</v>
      </c>
      <c r="R7" s="68" t="s">
        <v>830</v>
      </c>
      <c r="S7" s="68" t="s">
        <v>882</v>
      </c>
      <c r="T7" s="68" t="s">
        <v>883</v>
      </c>
      <c r="U7" s="37" t="s">
        <v>173</v>
      </c>
      <c r="V7" s="37" t="s">
        <v>172</v>
      </c>
      <c r="W7" s="37" t="s">
        <v>645</v>
      </c>
      <c r="X7" s="37" t="s">
        <v>821</v>
      </c>
      <c r="Y7" s="37" t="s">
        <v>829</v>
      </c>
      <c r="Z7" s="37" t="s">
        <v>904</v>
      </c>
    </row>
    <row r="8" spans="1:26" ht="34.5" customHeight="1">
      <c r="A8" s="50">
        <v>1</v>
      </c>
      <c r="B8" s="18" t="s">
        <v>625</v>
      </c>
      <c r="C8" s="19" t="s">
        <v>627</v>
      </c>
      <c r="D8" s="52"/>
      <c r="E8" s="13" t="s">
        <v>595</v>
      </c>
      <c r="F8" s="13" t="s">
        <v>644</v>
      </c>
      <c r="G8" s="53"/>
      <c r="H8" s="41"/>
      <c r="I8" s="15"/>
      <c r="J8" s="90"/>
      <c r="K8" s="28"/>
      <c r="L8" s="28"/>
      <c r="M8" s="13">
        <v>49500</v>
      </c>
      <c r="N8" s="13">
        <f aca="true" t="shared" si="0" ref="N8:N14">M8/99</f>
        <v>500</v>
      </c>
      <c r="O8" s="84"/>
      <c r="P8" s="84"/>
      <c r="Q8" s="84"/>
      <c r="R8" s="84"/>
      <c r="S8" s="84"/>
      <c r="T8" s="84"/>
      <c r="U8" s="27" t="s">
        <v>360</v>
      </c>
      <c r="V8" s="15" t="s">
        <v>28</v>
      </c>
      <c r="W8" s="15" t="s">
        <v>218</v>
      </c>
      <c r="X8" s="15" t="s">
        <v>822</v>
      </c>
      <c r="Y8" s="13" t="s">
        <v>644</v>
      </c>
      <c r="Z8" s="15" t="s">
        <v>867</v>
      </c>
    </row>
    <row r="9" spans="1:26" ht="34.5" customHeight="1">
      <c r="A9" s="50">
        <v>2</v>
      </c>
      <c r="B9" s="18" t="s">
        <v>625</v>
      </c>
      <c r="C9" s="19" t="s">
        <v>627</v>
      </c>
      <c r="D9" s="23" t="s">
        <v>628</v>
      </c>
      <c r="E9" s="19" t="s">
        <v>340</v>
      </c>
      <c r="F9" s="19" t="s">
        <v>108</v>
      </c>
      <c r="G9" s="20" t="s">
        <v>628</v>
      </c>
      <c r="H9" s="16"/>
      <c r="I9" s="15"/>
      <c r="J9" s="91"/>
      <c r="K9" s="21"/>
      <c r="L9" s="21"/>
      <c r="M9" s="13">
        <v>150</v>
      </c>
      <c r="N9" s="13">
        <f t="shared" si="0"/>
        <v>1.5151515151515151</v>
      </c>
      <c r="O9" s="84"/>
      <c r="P9" s="84"/>
      <c r="Q9" s="84"/>
      <c r="R9" s="84"/>
      <c r="S9" s="84"/>
      <c r="T9" s="84"/>
      <c r="U9" s="15" t="s">
        <v>208</v>
      </c>
      <c r="V9" s="15" t="s">
        <v>174</v>
      </c>
      <c r="W9" s="15" t="s">
        <v>352</v>
      </c>
      <c r="X9" s="15" t="s">
        <v>822</v>
      </c>
      <c r="Y9" s="15" t="s">
        <v>824</v>
      </c>
      <c r="Z9" s="15" t="s">
        <v>864</v>
      </c>
    </row>
    <row r="10" spans="1:26" ht="38.25" customHeight="1">
      <c r="A10" s="50">
        <v>3</v>
      </c>
      <c r="B10" s="18" t="s">
        <v>625</v>
      </c>
      <c r="C10" s="19" t="s">
        <v>627</v>
      </c>
      <c r="D10" s="23" t="s">
        <v>628</v>
      </c>
      <c r="E10" s="19" t="s">
        <v>341</v>
      </c>
      <c r="F10" s="19" t="s">
        <v>108</v>
      </c>
      <c r="G10" s="20" t="s">
        <v>628</v>
      </c>
      <c r="H10" s="16"/>
      <c r="I10" s="15"/>
      <c r="J10" s="91"/>
      <c r="K10" s="21"/>
      <c r="L10" s="21"/>
      <c r="M10" s="13">
        <v>350</v>
      </c>
      <c r="N10" s="13">
        <f t="shared" si="0"/>
        <v>3.5353535353535355</v>
      </c>
      <c r="O10" s="84"/>
      <c r="P10" s="84"/>
      <c r="Q10" s="84"/>
      <c r="R10" s="84"/>
      <c r="S10" s="84"/>
      <c r="T10" s="84"/>
      <c r="U10" s="15" t="s">
        <v>208</v>
      </c>
      <c r="V10" s="15" t="s">
        <v>174</v>
      </c>
      <c r="W10" s="15" t="s">
        <v>352</v>
      </c>
      <c r="X10" s="15" t="s">
        <v>822</v>
      </c>
      <c r="Y10" s="15" t="s">
        <v>824</v>
      </c>
      <c r="Z10" s="15" t="s">
        <v>864</v>
      </c>
    </row>
    <row r="11" spans="1:26" ht="34.5" customHeight="1">
      <c r="A11" s="50">
        <v>4</v>
      </c>
      <c r="B11" s="18" t="s">
        <v>625</v>
      </c>
      <c r="C11" s="19" t="s">
        <v>627</v>
      </c>
      <c r="D11" s="23" t="s">
        <v>628</v>
      </c>
      <c r="E11" s="19" t="s">
        <v>732</v>
      </c>
      <c r="F11" s="19" t="s">
        <v>108</v>
      </c>
      <c r="G11" s="20" t="s">
        <v>628</v>
      </c>
      <c r="H11" s="16"/>
      <c r="I11" s="15"/>
      <c r="J11" s="91"/>
      <c r="K11" s="21"/>
      <c r="L11" s="21"/>
      <c r="M11" s="13">
        <v>10</v>
      </c>
      <c r="N11" s="13">
        <f t="shared" si="0"/>
        <v>0.10101010101010101</v>
      </c>
      <c r="O11" s="84"/>
      <c r="P11" s="84"/>
      <c r="Q11" s="84"/>
      <c r="R11" s="84"/>
      <c r="S11" s="84"/>
      <c r="T11" s="84"/>
      <c r="U11" s="15" t="s">
        <v>208</v>
      </c>
      <c r="V11" s="15" t="s">
        <v>174</v>
      </c>
      <c r="W11" s="15" t="s">
        <v>352</v>
      </c>
      <c r="X11" s="15" t="s">
        <v>822</v>
      </c>
      <c r="Y11" s="15" t="s">
        <v>824</v>
      </c>
      <c r="Z11" s="15" t="s">
        <v>864</v>
      </c>
    </row>
    <row r="12" spans="1:26" ht="34.5" customHeight="1">
      <c r="A12" s="50">
        <v>5</v>
      </c>
      <c r="B12" s="18" t="s">
        <v>625</v>
      </c>
      <c r="C12" s="19" t="s">
        <v>627</v>
      </c>
      <c r="D12" s="17" t="s">
        <v>127</v>
      </c>
      <c r="E12" s="19" t="s">
        <v>321</v>
      </c>
      <c r="F12" s="19" t="s">
        <v>236</v>
      </c>
      <c r="G12" s="20" t="s">
        <v>126</v>
      </c>
      <c r="H12" s="16" t="s">
        <v>251</v>
      </c>
      <c r="I12" s="15" t="s">
        <v>626</v>
      </c>
      <c r="J12" s="91" t="s">
        <v>128</v>
      </c>
      <c r="K12" s="21"/>
      <c r="L12" s="21"/>
      <c r="M12" s="13">
        <v>7250</v>
      </c>
      <c r="N12" s="13">
        <f t="shared" si="0"/>
        <v>73.23232323232324</v>
      </c>
      <c r="O12" s="84"/>
      <c r="P12" s="84"/>
      <c r="Q12" s="84"/>
      <c r="R12" s="84"/>
      <c r="S12" s="84"/>
      <c r="T12" s="84"/>
      <c r="U12" s="15" t="s">
        <v>93</v>
      </c>
      <c r="V12" s="15" t="s">
        <v>174</v>
      </c>
      <c r="W12" s="15" t="s">
        <v>352</v>
      </c>
      <c r="X12" s="15" t="s">
        <v>822</v>
      </c>
      <c r="Y12" s="15" t="s">
        <v>824</v>
      </c>
      <c r="Z12" s="15" t="s">
        <v>863</v>
      </c>
    </row>
    <row r="13" spans="1:26" ht="34.5" customHeight="1">
      <c r="A13" s="50">
        <v>6</v>
      </c>
      <c r="B13" s="18" t="s">
        <v>625</v>
      </c>
      <c r="C13" s="19" t="s">
        <v>627</v>
      </c>
      <c r="D13" s="17" t="s">
        <v>320</v>
      </c>
      <c r="E13" s="19" t="s">
        <v>322</v>
      </c>
      <c r="F13" s="19" t="s">
        <v>719</v>
      </c>
      <c r="G13" s="20" t="s">
        <v>126</v>
      </c>
      <c r="H13" s="16" t="str">
        <f>H92</f>
        <v>Open</v>
      </c>
      <c r="I13" s="15" t="s">
        <v>626</v>
      </c>
      <c r="J13" s="91" t="s">
        <v>128</v>
      </c>
      <c r="K13" s="21"/>
      <c r="L13" s="21"/>
      <c r="M13" s="13">
        <v>1909.7</v>
      </c>
      <c r="N13" s="13">
        <f t="shared" si="0"/>
        <v>19.28989898989899</v>
      </c>
      <c r="O13" s="84"/>
      <c r="P13" s="84"/>
      <c r="Q13" s="84"/>
      <c r="R13" s="84"/>
      <c r="S13" s="84"/>
      <c r="T13" s="84"/>
      <c r="U13" s="15" t="s">
        <v>93</v>
      </c>
      <c r="V13" s="15" t="s">
        <v>174</v>
      </c>
      <c r="W13" s="15" t="s">
        <v>352</v>
      </c>
      <c r="X13" s="15" t="s">
        <v>822</v>
      </c>
      <c r="Y13" s="15" t="s">
        <v>824</v>
      </c>
      <c r="Z13" s="15" t="s">
        <v>863</v>
      </c>
    </row>
    <row r="14" spans="1:26" ht="34.5" customHeight="1">
      <c r="A14" s="50">
        <v>7</v>
      </c>
      <c r="B14" s="18" t="s">
        <v>625</v>
      </c>
      <c r="C14" s="19" t="s">
        <v>627</v>
      </c>
      <c r="D14" s="17" t="s">
        <v>319</v>
      </c>
      <c r="E14" s="19" t="s">
        <v>323</v>
      </c>
      <c r="F14" s="19" t="s">
        <v>719</v>
      </c>
      <c r="G14" s="20" t="s">
        <v>126</v>
      </c>
      <c r="H14" s="16" t="str">
        <f>H93</f>
        <v>Open</v>
      </c>
      <c r="I14" s="15" t="s">
        <v>626</v>
      </c>
      <c r="J14" s="91" t="s">
        <v>128</v>
      </c>
      <c r="K14" s="21"/>
      <c r="L14" s="21"/>
      <c r="M14" s="13">
        <v>6060.948</v>
      </c>
      <c r="N14" s="13">
        <f t="shared" si="0"/>
        <v>61.22169696969697</v>
      </c>
      <c r="O14" s="84"/>
      <c r="P14" s="84"/>
      <c r="Q14" s="84"/>
      <c r="R14" s="84"/>
      <c r="S14" s="84"/>
      <c r="T14" s="84"/>
      <c r="U14" s="15" t="s">
        <v>93</v>
      </c>
      <c r="V14" s="15" t="s">
        <v>174</v>
      </c>
      <c r="W14" s="15" t="s">
        <v>352</v>
      </c>
      <c r="X14" s="15" t="s">
        <v>822</v>
      </c>
      <c r="Y14" s="15" t="s">
        <v>824</v>
      </c>
      <c r="Z14" s="15" t="s">
        <v>863</v>
      </c>
    </row>
    <row r="15" spans="1:26" ht="34.5" customHeight="1">
      <c r="A15" s="50">
        <v>8</v>
      </c>
      <c r="B15" s="18" t="s">
        <v>625</v>
      </c>
      <c r="C15" s="19" t="s">
        <v>627</v>
      </c>
      <c r="D15" s="23" t="s">
        <v>142</v>
      </c>
      <c r="E15" s="19" t="s">
        <v>321</v>
      </c>
      <c r="F15" s="19" t="s">
        <v>820</v>
      </c>
      <c r="G15" s="20" t="s">
        <v>126</v>
      </c>
      <c r="H15" s="16"/>
      <c r="I15" s="15" t="s">
        <v>626</v>
      </c>
      <c r="J15" s="91" t="s">
        <v>128</v>
      </c>
      <c r="K15" s="89">
        <v>36355.21</v>
      </c>
      <c r="L15" s="89">
        <v>366.37</v>
      </c>
      <c r="M15" s="27" t="s">
        <v>831</v>
      </c>
      <c r="N15" s="27" t="s">
        <v>832</v>
      </c>
      <c r="O15" s="111">
        <v>33317057.04</v>
      </c>
      <c r="P15" s="111">
        <v>8324257.07</v>
      </c>
      <c r="Q15" s="111">
        <v>41641314.11</v>
      </c>
      <c r="R15" s="111">
        <v>3429188280.19</v>
      </c>
      <c r="S15" s="111">
        <v>883889657.79</v>
      </c>
      <c r="T15" s="111">
        <v>4313077937.98</v>
      </c>
      <c r="U15" s="15" t="s">
        <v>93</v>
      </c>
      <c r="V15" s="15" t="s">
        <v>174</v>
      </c>
      <c r="W15" s="15" t="s">
        <v>352</v>
      </c>
      <c r="X15" s="15" t="s">
        <v>822</v>
      </c>
      <c r="Y15" s="15" t="s">
        <v>824</v>
      </c>
      <c r="Z15" s="15" t="s">
        <v>863</v>
      </c>
    </row>
    <row r="16" spans="1:26" ht="34.5" customHeight="1">
      <c r="A16" s="50">
        <v>9</v>
      </c>
      <c r="B16" s="18" t="s">
        <v>625</v>
      </c>
      <c r="C16" s="19" t="s">
        <v>627</v>
      </c>
      <c r="D16" s="17" t="s">
        <v>31</v>
      </c>
      <c r="E16" s="19" t="s">
        <v>520</v>
      </c>
      <c r="F16" s="19" t="s">
        <v>236</v>
      </c>
      <c r="G16" s="20" t="s">
        <v>691</v>
      </c>
      <c r="H16" s="16" t="s">
        <v>692</v>
      </c>
      <c r="I16" s="15" t="s">
        <v>626</v>
      </c>
      <c r="J16" s="91">
        <v>170</v>
      </c>
      <c r="K16" s="89">
        <v>10029.25</v>
      </c>
      <c r="L16" s="89">
        <v>101.07</v>
      </c>
      <c r="M16" s="13">
        <v>2016</v>
      </c>
      <c r="N16" s="13">
        <f>M16/99</f>
        <v>20.363636363636363</v>
      </c>
      <c r="O16" s="111">
        <v>3673620.05</v>
      </c>
      <c r="P16" s="111">
        <v>8503616.47</v>
      </c>
      <c r="Q16" s="111">
        <v>12177236.52</v>
      </c>
      <c r="R16" s="111">
        <v>376620976.18</v>
      </c>
      <c r="S16" s="111">
        <v>903900622.06</v>
      </c>
      <c r="T16" s="111">
        <v>1280521598.24</v>
      </c>
      <c r="U16" s="15" t="s">
        <v>208</v>
      </c>
      <c r="V16" s="15" t="s">
        <v>174</v>
      </c>
      <c r="W16" s="15" t="s">
        <v>352</v>
      </c>
      <c r="X16" s="15" t="s">
        <v>822</v>
      </c>
      <c r="Y16" s="15" t="s">
        <v>824</v>
      </c>
      <c r="Z16" s="15" t="s">
        <v>865</v>
      </c>
    </row>
    <row r="17" spans="1:26" s="4" customFormat="1" ht="34.5" customHeight="1">
      <c r="A17" s="50">
        <v>10</v>
      </c>
      <c r="B17" s="18" t="s">
        <v>625</v>
      </c>
      <c r="C17" s="19" t="s">
        <v>627</v>
      </c>
      <c r="D17" s="17" t="s">
        <v>24</v>
      </c>
      <c r="E17" s="19" t="s">
        <v>523</v>
      </c>
      <c r="F17" s="19" t="s">
        <v>236</v>
      </c>
      <c r="G17" s="20" t="s">
        <v>694</v>
      </c>
      <c r="H17" s="16" t="s">
        <v>11</v>
      </c>
      <c r="I17" s="15" t="s">
        <v>626</v>
      </c>
      <c r="J17" s="91">
        <v>230</v>
      </c>
      <c r="K17" s="21"/>
      <c r="L17" s="21"/>
      <c r="M17" s="13">
        <v>450.025</v>
      </c>
      <c r="N17" s="13">
        <f>M17/99</f>
        <v>4.545707070707071</v>
      </c>
      <c r="O17" s="84"/>
      <c r="P17" s="84"/>
      <c r="Q17" s="84"/>
      <c r="R17" s="84"/>
      <c r="S17" s="84"/>
      <c r="T17" s="84"/>
      <c r="U17" s="15" t="s">
        <v>208</v>
      </c>
      <c r="V17" s="15" t="s">
        <v>174</v>
      </c>
      <c r="W17" s="15" t="s">
        <v>352</v>
      </c>
      <c r="X17" s="15" t="s">
        <v>822</v>
      </c>
      <c r="Y17" s="15" t="s">
        <v>824</v>
      </c>
      <c r="Z17" s="15" t="s">
        <v>865</v>
      </c>
    </row>
    <row r="18" spans="1:26" ht="34.5" customHeight="1">
      <c r="A18" s="50">
        <v>11</v>
      </c>
      <c r="B18" s="18" t="s">
        <v>625</v>
      </c>
      <c r="C18" s="19" t="s">
        <v>627</v>
      </c>
      <c r="D18" s="23" t="s">
        <v>14</v>
      </c>
      <c r="E18" s="19" t="s">
        <v>524</v>
      </c>
      <c r="F18" s="19" t="s">
        <v>236</v>
      </c>
      <c r="G18" s="20" t="s">
        <v>694</v>
      </c>
      <c r="H18" s="16" t="s">
        <v>11</v>
      </c>
      <c r="I18" s="15" t="s">
        <v>626</v>
      </c>
      <c r="J18" s="91">
        <v>230</v>
      </c>
      <c r="K18" s="21"/>
      <c r="L18" s="21"/>
      <c r="M18" s="13">
        <v>4179.84</v>
      </c>
      <c r="N18" s="13">
        <f>M18/99</f>
        <v>42.22060606060606</v>
      </c>
      <c r="O18" s="84"/>
      <c r="P18" s="84"/>
      <c r="Q18" s="84"/>
      <c r="R18" s="84"/>
      <c r="S18" s="84"/>
      <c r="T18" s="84"/>
      <c r="U18" s="15" t="s">
        <v>208</v>
      </c>
      <c r="V18" s="15" t="s">
        <v>174</v>
      </c>
      <c r="W18" s="15" t="s">
        <v>352</v>
      </c>
      <c r="X18" s="15" t="s">
        <v>822</v>
      </c>
      <c r="Y18" s="15" t="s">
        <v>824</v>
      </c>
      <c r="Z18" s="15" t="s">
        <v>865</v>
      </c>
    </row>
    <row r="19" spans="1:26" ht="34.5" customHeight="1">
      <c r="A19" s="50">
        <v>12</v>
      </c>
      <c r="B19" s="18" t="s">
        <v>625</v>
      </c>
      <c r="C19" s="19" t="s">
        <v>627</v>
      </c>
      <c r="D19" s="17" t="s">
        <v>59</v>
      </c>
      <c r="E19" s="19" t="s">
        <v>60</v>
      </c>
      <c r="F19" s="19" t="s">
        <v>236</v>
      </c>
      <c r="G19" s="20" t="s">
        <v>694</v>
      </c>
      <c r="H19" s="16" t="s">
        <v>11</v>
      </c>
      <c r="I19" s="15" t="s">
        <v>626</v>
      </c>
      <c r="J19" s="91">
        <v>230</v>
      </c>
      <c r="K19" s="89">
        <v>11000.71</v>
      </c>
      <c r="L19" s="89">
        <v>110.86</v>
      </c>
      <c r="M19" s="27" t="s">
        <v>833</v>
      </c>
      <c r="N19" s="27" t="s">
        <v>834</v>
      </c>
      <c r="O19" s="111">
        <v>19203224.84</v>
      </c>
      <c r="P19" s="111">
        <v>10886412.15</v>
      </c>
      <c r="Q19" s="111">
        <v>30089636.99</v>
      </c>
      <c r="R19" s="111">
        <v>1950272015.39</v>
      </c>
      <c r="S19" s="111">
        <v>1155105593.82</v>
      </c>
      <c r="T19" s="111">
        <v>3105377609.21</v>
      </c>
      <c r="U19" s="15" t="s">
        <v>208</v>
      </c>
      <c r="V19" s="15" t="s">
        <v>174</v>
      </c>
      <c r="W19" s="15" t="s">
        <v>352</v>
      </c>
      <c r="X19" s="15" t="s">
        <v>822</v>
      </c>
      <c r="Y19" s="15" t="s">
        <v>824</v>
      </c>
      <c r="Z19" s="15" t="s">
        <v>865</v>
      </c>
    </row>
    <row r="20" spans="1:26" ht="34.5" customHeight="1">
      <c r="A20" s="50">
        <v>13</v>
      </c>
      <c r="B20" s="18" t="s">
        <v>625</v>
      </c>
      <c r="C20" s="19" t="s">
        <v>627</v>
      </c>
      <c r="D20" s="23"/>
      <c r="E20" s="19" t="s">
        <v>201</v>
      </c>
      <c r="F20" s="19" t="s">
        <v>236</v>
      </c>
      <c r="G20" s="20"/>
      <c r="H20" s="16"/>
      <c r="I20" s="27"/>
      <c r="J20" s="91"/>
      <c r="K20" s="21"/>
      <c r="L20" s="21"/>
      <c r="M20" s="13">
        <v>702.24</v>
      </c>
      <c r="N20" s="13">
        <f aca="true" t="shared" si="1" ref="N20:N44">M20/99</f>
        <v>7.093333333333334</v>
      </c>
      <c r="O20" s="84"/>
      <c r="P20" s="84"/>
      <c r="Q20" s="84"/>
      <c r="R20" s="84"/>
      <c r="S20" s="84"/>
      <c r="T20" s="84"/>
      <c r="U20" s="15" t="s">
        <v>208</v>
      </c>
      <c r="V20" s="15" t="s">
        <v>174</v>
      </c>
      <c r="W20" s="15" t="s">
        <v>352</v>
      </c>
      <c r="X20" s="15" t="s">
        <v>822</v>
      </c>
      <c r="Y20" s="15" t="s">
        <v>824</v>
      </c>
      <c r="Z20" s="15" t="s">
        <v>865</v>
      </c>
    </row>
    <row r="21" spans="1:26" ht="34.5" customHeight="1">
      <c r="A21" s="50">
        <v>14</v>
      </c>
      <c r="B21" s="18" t="s">
        <v>625</v>
      </c>
      <c r="C21" s="19" t="s">
        <v>627</v>
      </c>
      <c r="D21" s="23"/>
      <c r="E21" s="19" t="s">
        <v>202</v>
      </c>
      <c r="F21" s="19" t="s">
        <v>236</v>
      </c>
      <c r="G21" s="20"/>
      <c r="H21" s="16"/>
      <c r="I21" s="27"/>
      <c r="J21" s="91"/>
      <c r="K21" s="21"/>
      <c r="L21" s="21"/>
      <c r="M21" s="13">
        <v>708.96</v>
      </c>
      <c r="N21" s="13">
        <f t="shared" si="1"/>
        <v>7.161212121212121</v>
      </c>
      <c r="O21" s="84"/>
      <c r="P21" s="84"/>
      <c r="Q21" s="84"/>
      <c r="R21" s="84"/>
      <c r="S21" s="84"/>
      <c r="T21" s="84"/>
      <c r="U21" s="15" t="s">
        <v>208</v>
      </c>
      <c r="V21" s="15" t="s">
        <v>174</v>
      </c>
      <c r="W21" s="15" t="s">
        <v>352</v>
      </c>
      <c r="X21" s="15" t="s">
        <v>822</v>
      </c>
      <c r="Y21" s="15" t="s">
        <v>824</v>
      </c>
      <c r="Z21" s="15" t="s">
        <v>865</v>
      </c>
    </row>
    <row r="22" spans="1:26" ht="34.5" customHeight="1">
      <c r="A22" s="50">
        <v>15</v>
      </c>
      <c r="B22" s="18" t="s">
        <v>625</v>
      </c>
      <c r="C22" s="19" t="s">
        <v>627</v>
      </c>
      <c r="D22" s="23"/>
      <c r="E22" s="19" t="s">
        <v>203</v>
      </c>
      <c r="F22" s="19" t="s">
        <v>236</v>
      </c>
      <c r="G22" s="20"/>
      <c r="H22" s="16"/>
      <c r="I22" s="27"/>
      <c r="J22" s="91"/>
      <c r="K22" s="21"/>
      <c r="L22" s="21"/>
      <c r="M22" s="13">
        <v>315.84</v>
      </c>
      <c r="N22" s="13">
        <f t="shared" si="1"/>
        <v>3.19030303030303</v>
      </c>
      <c r="O22" s="84"/>
      <c r="P22" s="84"/>
      <c r="Q22" s="84"/>
      <c r="R22" s="84"/>
      <c r="S22" s="84"/>
      <c r="T22" s="84"/>
      <c r="U22" s="15" t="s">
        <v>208</v>
      </c>
      <c r="V22" s="15" t="s">
        <v>174</v>
      </c>
      <c r="W22" s="15" t="s">
        <v>352</v>
      </c>
      <c r="X22" s="15" t="s">
        <v>822</v>
      </c>
      <c r="Y22" s="15" t="s">
        <v>824</v>
      </c>
      <c r="Z22" s="15" t="s">
        <v>865</v>
      </c>
    </row>
    <row r="23" spans="1:26" ht="34.5" customHeight="1">
      <c r="A23" s="50">
        <v>16</v>
      </c>
      <c r="B23" s="18" t="s">
        <v>625</v>
      </c>
      <c r="C23" s="19" t="s">
        <v>627</v>
      </c>
      <c r="D23" s="23"/>
      <c r="E23" s="19" t="s">
        <v>204</v>
      </c>
      <c r="F23" s="19" t="s">
        <v>236</v>
      </c>
      <c r="G23" s="20"/>
      <c r="H23" s="16"/>
      <c r="I23" s="27"/>
      <c r="J23" s="91"/>
      <c r="K23" s="21"/>
      <c r="L23" s="21"/>
      <c r="M23" s="13">
        <v>5</v>
      </c>
      <c r="N23" s="13">
        <f t="shared" si="1"/>
        <v>0.050505050505050504</v>
      </c>
      <c r="O23" s="84"/>
      <c r="P23" s="84"/>
      <c r="Q23" s="84"/>
      <c r="R23" s="84"/>
      <c r="S23" s="84"/>
      <c r="T23" s="84"/>
      <c r="U23" s="15" t="s">
        <v>208</v>
      </c>
      <c r="V23" s="15" t="s">
        <v>174</v>
      </c>
      <c r="W23" s="15" t="s">
        <v>352</v>
      </c>
      <c r="X23" s="15" t="s">
        <v>822</v>
      </c>
      <c r="Y23" s="15" t="s">
        <v>824</v>
      </c>
      <c r="Z23" s="15" t="s">
        <v>865</v>
      </c>
    </row>
    <row r="24" spans="1:26" ht="34.5" customHeight="1">
      <c r="A24" s="50">
        <v>17</v>
      </c>
      <c r="B24" s="18" t="s">
        <v>625</v>
      </c>
      <c r="C24" s="19" t="s">
        <v>627</v>
      </c>
      <c r="D24" s="23"/>
      <c r="E24" s="19" t="s">
        <v>205</v>
      </c>
      <c r="F24" s="19" t="s">
        <v>236</v>
      </c>
      <c r="G24" s="20"/>
      <c r="H24" s="16"/>
      <c r="I24" s="27"/>
      <c r="J24" s="91"/>
      <c r="K24" s="21"/>
      <c r="L24" s="21"/>
      <c r="M24" s="13">
        <v>80</v>
      </c>
      <c r="N24" s="13">
        <f t="shared" si="1"/>
        <v>0.8080808080808081</v>
      </c>
      <c r="O24" s="84"/>
      <c r="P24" s="84"/>
      <c r="Q24" s="84"/>
      <c r="R24" s="84"/>
      <c r="S24" s="84"/>
      <c r="T24" s="84"/>
      <c r="U24" s="15" t="s">
        <v>208</v>
      </c>
      <c r="V24" s="15" t="s">
        <v>174</v>
      </c>
      <c r="W24" s="15" t="s">
        <v>352</v>
      </c>
      <c r="X24" s="15" t="s">
        <v>822</v>
      </c>
      <c r="Y24" s="15" t="s">
        <v>824</v>
      </c>
      <c r="Z24" s="15" t="s">
        <v>865</v>
      </c>
    </row>
    <row r="25" spans="1:26" ht="34.5" customHeight="1">
      <c r="A25" s="50">
        <v>18</v>
      </c>
      <c r="B25" s="18" t="s">
        <v>625</v>
      </c>
      <c r="C25" s="19" t="s">
        <v>627</v>
      </c>
      <c r="D25" s="23"/>
      <c r="E25" s="19" t="s">
        <v>206</v>
      </c>
      <c r="F25" s="19" t="s">
        <v>236</v>
      </c>
      <c r="G25" s="20"/>
      <c r="H25" s="16"/>
      <c r="I25" s="27"/>
      <c r="J25" s="91"/>
      <c r="K25" s="21"/>
      <c r="L25" s="21"/>
      <c r="M25" s="13">
        <v>571.2</v>
      </c>
      <c r="N25" s="13">
        <f t="shared" si="1"/>
        <v>5.76969696969697</v>
      </c>
      <c r="O25" s="84"/>
      <c r="P25" s="84"/>
      <c r="Q25" s="84"/>
      <c r="R25" s="84"/>
      <c r="S25" s="84"/>
      <c r="T25" s="84"/>
      <c r="U25" s="15" t="s">
        <v>208</v>
      </c>
      <c r="V25" s="15" t="s">
        <v>174</v>
      </c>
      <c r="W25" s="15" t="s">
        <v>352</v>
      </c>
      <c r="X25" s="15" t="s">
        <v>822</v>
      </c>
      <c r="Y25" s="15" t="s">
        <v>824</v>
      </c>
      <c r="Z25" s="15" t="s">
        <v>865</v>
      </c>
    </row>
    <row r="26" spans="1:26" ht="34.5" customHeight="1">
      <c r="A26" s="50">
        <v>19</v>
      </c>
      <c r="B26" s="18" t="s">
        <v>625</v>
      </c>
      <c r="C26" s="19" t="s">
        <v>627</v>
      </c>
      <c r="D26" s="23"/>
      <c r="E26" s="19" t="s">
        <v>207</v>
      </c>
      <c r="F26" s="19" t="s">
        <v>236</v>
      </c>
      <c r="G26" s="20"/>
      <c r="H26" s="16"/>
      <c r="I26" s="27"/>
      <c r="J26" s="91"/>
      <c r="K26" s="21"/>
      <c r="L26" s="21"/>
      <c r="M26" s="13">
        <v>672</v>
      </c>
      <c r="N26" s="13">
        <f t="shared" si="1"/>
        <v>6.787878787878788</v>
      </c>
      <c r="O26" s="84"/>
      <c r="P26" s="84"/>
      <c r="Q26" s="84"/>
      <c r="R26" s="84"/>
      <c r="S26" s="84"/>
      <c r="T26" s="84"/>
      <c r="U26" s="15" t="s">
        <v>208</v>
      </c>
      <c r="V26" s="15" t="s">
        <v>174</v>
      </c>
      <c r="W26" s="15" t="s">
        <v>352</v>
      </c>
      <c r="X26" s="15" t="s">
        <v>822</v>
      </c>
      <c r="Y26" s="15" t="s">
        <v>824</v>
      </c>
      <c r="Z26" s="15" t="s">
        <v>865</v>
      </c>
    </row>
    <row r="27" spans="1:26" ht="34.5" customHeight="1">
      <c r="A27" s="50">
        <v>20</v>
      </c>
      <c r="B27" s="18" t="s">
        <v>625</v>
      </c>
      <c r="C27" s="19" t="s">
        <v>627</v>
      </c>
      <c r="D27" s="17" t="s">
        <v>701</v>
      </c>
      <c r="E27" s="19" t="s">
        <v>125</v>
      </c>
      <c r="F27" s="19" t="s">
        <v>236</v>
      </c>
      <c r="G27" s="20" t="s">
        <v>126</v>
      </c>
      <c r="H27" s="16" t="s">
        <v>315</v>
      </c>
      <c r="I27" s="15" t="s">
        <v>634</v>
      </c>
      <c r="J27" s="91">
        <v>31.704</v>
      </c>
      <c r="K27" s="89">
        <v>1639.59</v>
      </c>
      <c r="L27" s="89">
        <v>16.52</v>
      </c>
      <c r="M27" s="13">
        <v>0</v>
      </c>
      <c r="N27" s="13">
        <f t="shared" si="1"/>
        <v>0</v>
      </c>
      <c r="O27" s="111">
        <v>4672501.47</v>
      </c>
      <c r="P27" s="111">
        <v>814776.54</v>
      </c>
      <c r="Q27" s="111">
        <v>5487278.01</v>
      </c>
      <c r="R27" s="111">
        <v>478885616.88</v>
      </c>
      <c r="S27" s="111">
        <v>86863160.36</v>
      </c>
      <c r="T27" s="111">
        <v>565748777.24</v>
      </c>
      <c r="U27" s="15" t="s">
        <v>93</v>
      </c>
      <c r="V27" s="15" t="s">
        <v>174</v>
      </c>
      <c r="W27" s="15" t="s">
        <v>352</v>
      </c>
      <c r="X27" s="15" t="s">
        <v>822</v>
      </c>
      <c r="Y27" s="15" t="s">
        <v>824</v>
      </c>
      <c r="Z27" s="15" t="s">
        <v>863</v>
      </c>
    </row>
    <row r="28" spans="1:26" ht="34.5" customHeight="1">
      <c r="A28" s="50">
        <v>21</v>
      </c>
      <c r="B28" s="54" t="s">
        <v>625</v>
      </c>
      <c r="C28" s="19" t="s">
        <v>627</v>
      </c>
      <c r="D28" s="33"/>
      <c r="E28" s="13" t="s">
        <v>728</v>
      </c>
      <c r="F28" s="19" t="s">
        <v>5</v>
      </c>
      <c r="G28" s="20"/>
      <c r="H28" s="41"/>
      <c r="I28" s="15"/>
      <c r="J28" s="90"/>
      <c r="K28" s="28"/>
      <c r="L28" s="28"/>
      <c r="M28" s="13">
        <v>300</v>
      </c>
      <c r="N28" s="13">
        <f t="shared" si="1"/>
        <v>3.0303030303030303</v>
      </c>
      <c r="O28" s="84"/>
      <c r="P28" s="84"/>
      <c r="Q28" s="84"/>
      <c r="R28" s="84"/>
      <c r="S28" s="84"/>
      <c r="T28" s="84"/>
      <c r="U28" s="27" t="s">
        <v>208</v>
      </c>
      <c r="V28" s="15" t="s">
        <v>174</v>
      </c>
      <c r="W28" s="15" t="s">
        <v>352</v>
      </c>
      <c r="X28" s="15" t="s">
        <v>822</v>
      </c>
      <c r="Y28" s="15" t="s">
        <v>824</v>
      </c>
      <c r="Z28" s="15" t="s">
        <v>864</v>
      </c>
    </row>
    <row r="29" spans="1:26" ht="34.5" customHeight="1">
      <c r="A29" s="50">
        <v>22</v>
      </c>
      <c r="B29" s="54" t="s">
        <v>625</v>
      </c>
      <c r="C29" s="19" t="s">
        <v>627</v>
      </c>
      <c r="D29" s="33"/>
      <c r="E29" s="13" t="s">
        <v>729</v>
      </c>
      <c r="F29" s="19" t="s">
        <v>5</v>
      </c>
      <c r="G29" s="20"/>
      <c r="H29" s="41"/>
      <c r="I29" s="15"/>
      <c r="J29" s="90"/>
      <c r="K29" s="28"/>
      <c r="L29" s="28"/>
      <c r="M29" s="13">
        <v>300</v>
      </c>
      <c r="N29" s="13">
        <f t="shared" si="1"/>
        <v>3.0303030303030303</v>
      </c>
      <c r="O29" s="84"/>
      <c r="P29" s="84"/>
      <c r="Q29" s="84"/>
      <c r="R29" s="84"/>
      <c r="S29" s="84"/>
      <c r="T29" s="84"/>
      <c r="U29" s="27" t="s">
        <v>208</v>
      </c>
      <c r="V29" s="15" t="s">
        <v>174</v>
      </c>
      <c r="W29" s="15" t="s">
        <v>352</v>
      </c>
      <c r="X29" s="15" t="s">
        <v>822</v>
      </c>
      <c r="Y29" s="15" t="s">
        <v>824</v>
      </c>
      <c r="Z29" s="15" t="s">
        <v>864</v>
      </c>
    </row>
    <row r="30" spans="1:26" ht="34.5" customHeight="1">
      <c r="A30" s="50">
        <v>23</v>
      </c>
      <c r="B30" s="54" t="s">
        <v>625</v>
      </c>
      <c r="C30" s="19" t="s">
        <v>627</v>
      </c>
      <c r="D30" s="33"/>
      <c r="E30" s="13" t="s">
        <v>730</v>
      </c>
      <c r="F30" s="19" t="s">
        <v>5</v>
      </c>
      <c r="G30" s="20"/>
      <c r="H30" s="41"/>
      <c r="I30" s="15"/>
      <c r="J30" s="90"/>
      <c r="K30" s="28"/>
      <c r="L30" s="28"/>
      <c r="M30" s="13">
        <v>400</v>
      </c>
      <c r="N30" s="13">
        <f t="shared" si="1"/>
        <v>4.040404040404041</v>
      </c>
      <c r="O30" s="84"/>
      <c r="P30" s="84"/>
      <c r="Q30" s="84"/>
      <c r="R30" s="84"/>
      <c r="S30" s="84"/>
      <c r="T30" s="84"/>
      <c r="U30" s="27" t="s">
        <v>208</v>
      </c>
      <c r="V30" s="15" t="s">
        <v>174</v>
      </c>
      <c r="W30" s="15" t="s">
        <v>352</v>
      </c>
      <c r="X30" s="15" t="s">
        <v>822</v>
      </c>
      <c r="Y30" s="15" t="s">
        <v>824</v>
      </c>
      <c r="Z30" s="15" t="s">
        <v>864</v>
      </c>
    </row>
    <row r="31" spans="1:26" ht="34.5" customHeight="1">
      <c r="A31" s="50">
        <v>24</v>
      </c>
      <c r="B31" s="54" t="s">
        <v>625</v>
      </c>
      <c r="C31" s="19" t="s">
        <v>627</v>
      </c>
      <c r="D31" s="55" t="s">
        <v>409</v>
      </c>
      <c r="E31" s="51" t="s">
        <v>185</v>
      </c>
      <c r="F31" s="19" t="s">
        <v>5</v>
      </c>
      <c r="G31" s="56" t="s">
        <v>410</v>
      </c>
      <c r="H31" s="56" t="s">
        <v>411</v>
      </c>
      <c r="I31" s="55" t="s">
        <v>412</v>
      </c>
      <c r="J31" s="92">
        <v>243.24</v>
      </c>
      <c r="K31" s="89">
        <v>24100.73</v>
      </c>
      <c r="L31" s="89">
        <v>242.88</v>
      </c>
      <c r="M31" s="13">
        <v>400</v>
      </c>
      <c r="N31" s="13">
        <f t="shared" si="1"/>
        <v>4.040404040404041</v>
      </c>
      <c r="O31" s="111">
        <v>183345.08</v>
      </c>
      <c r="P31" s="111" t="s">
        <v>839</v>
      </c>
      <c r="Q31" s="111">
        <v>183345.08</v>
      </c>
      <c r="R31" s="111">
        <v>19242988.74</v>
      </c>
      <c r="S31" s="111" t="s">
        <v>839</v>
      </c>
      <c r="T31" s="111">
        <v>19242988.74</v>
      </c>
      <c r="U31" s="15" t="s">
        <v>208</v>
      </c>
      <c r="V31" s="15" t="s">
        <v>174</v>
      </c>
      <c r="W31" s="15" t="s">
        <v>352</v>
      </c>
      <c r="X31" s="15" t="s">
        <v>822</v>
      </c>
      <c r="Y31" s="15" t="s">
        <v>824</v>
      </c>
      <c r="Z31" s="15" t="s">
        <v>864</v>
      </c>
    </row>
    <row r="32" spans="1:26" ht="34.5" customHeight="1">
      <c r="A32" s="50">
        <v>25</v>
      </c>
      <c r="B32" s="18" t="s">
        <v>625</v>
      </c>
      <c r="C32" s="19" t="s">
        <v>627</v>
      </c>
      <c r="D32" s="23">
        <v>2396</v>
      </c>
      <c r="E32" s="19" t="s">
        <v>519</v>
      </c>
      <c r="F32" s="19" t="s">
        <v>5</v>
      </c>
      <c r="G32" s="20" t="s">
        <v>653</v>
      </c>
      <c r="H32" s="16" t="s">
        <v>11</v>
      </c>
      <c r="I32" s="15" t="s">
        <v>626</v>
      </c>
      <c r="J32" s="91" t="s">
        <v>614</v>
      </c>
      <c r="K32" s="89">
        <v>11314.04</v>
      </c>
      <c r="L32" s="89">
        <v>114.02</v>
      </c>
      <c r="M32" s="13">
        <v>700</v>
      </c>
      <c r="N32" s="13">
        <f t="shared" si="1"/>
        <v>7.070707070707071</v>
      </c>
      <c r="O32" s="111">
        <v>4324715.14</v>
      </c>
      <c r="P32" s="111">
        <v>4950869.66</v>
      </c>
      <c r="Q32" s="111">
        <v>9275584.8</v>
      </c>
      <c r="R32" s="111">
        <v>450576560.04</v>
      </c>
      <c r="S32" s="111">
        <v>525554550.96</v>
      </c>
      <c r="T32" s="111">
        <v>976131111</v>
      </c>
      <c r="U32" s="15" t="s">
        <v>208</v>
      </c>
      <c r="V32" s="15" t="s">
        <v>174</v>
      </c>
      <c r="W32" s="15" t="s">
        <v>352</v>
      </c>
      <c r="X32" s="15" t="s">
        <v>822</v>
      </c>
      <c r="Y32" s="15" t="s">
        <v>824</v>
      </c>
      <c r="Z32" s="15" t="s">
        <v>864</v>
      </c>
    </row>
    <row r="33" spans="1:26" ht="34.5" customHeight="1">
      <c r="A33" s="50">
        <v>26</v>
      </c>
      <c r="B33" s="18" t="s">
        <v>625</v>
      </c>
      <c r="C33" s="19" t="s">
        <v>627</v>
      </c>
      <c r="D33" s="17" t="s">
        <v>62</v>
      </c>
      <c r="E33" s="19" t="s">
        <v>521</v>
      </c>
      <c r="F33" s="19" t="s">
        <v>5</v>
      </c>
      <c r="G33" s="20" t="s">
        <v>157</v>
      </c>
      <c r="H33" s="16" t="s">
        <v>77</v>
      </c>
      <c r="I33" s="15" t="s">
        <v>634</v>
      </c>
      <c r="J33" s="91">
        <v>6.132</v>
      </c>
      <c r="K33" s="89">
        <v>796.66</v>
      </c>
      <c r="L33" s="89">
        <v>8.03</v>
      </c>
      <c r="M33" s="13">
        <v>0</v>
      </c>
      <c r="N33" s="13">
        <f t="shared" si="1"/>
        <v>0</v>
      </c>
      <c r="O33" s="111">
        <v>195308.18</v>
      </c>
      <c r="P33" s="111" t="s">
        <v>839</v>
      </c>
      <c r="Q33" s="111">
        <v>195308.18</v>
      </c>
      <c r="R33" s="111">
        <v>19648827.17</v>
      </c>
      <c r="S33" s="111" t="s">
        <v>839</v>
      </c>
      <c r="T33" s="111">
        <v>19648827.17</v>
      </c>
      <c r="U33" s="15" t="s">
        <v>208</v>
      </c>
      <c r="V33" s="15" t="s">
        <v>174</v>
      </c>
      <c r="W33" s="15" t="s">
        <v>352</v>
      </c>
      <c r="X33" s="15" t="s">
        <v>822</v>
      </c>
      <c r="Y33" s="15" t="s">
        <v>824</v>
      </c>
      <c r="Z33" s="15" t="s">
        <v>864</v>
      </c>
    </row>
    <row r="34" spans="1:26" ht="34.5" customHeight="1">
      <c r="A34" s="50">
        <v>27</v>
      </c>
      <c r="B34" s="42" t="s">
        <v>625</v>
      </c>
      <c r="C34" s="19" t="s">
        <v>627</v>
      </c>
      <c r="D34" s="52" t="s">
        <v>116</v>
      </c>
      <c r="E34" s="13" t="s">
        <v>112</v>
      </c>
      <c r="F34" s="13" t="s">
        <v>5</v>
      </c>
      <c r="G34" s="53" t="s">
        <v>113</v>
      </c>
      <c r="H34" s="41" t="s">
        <v>105</v>
      </c>
      <c r="I34" s="27" t="s">
        <v>626</v>
      </c>
      <c r="J34" s="91" t="s">
        <v>861</v>
      </c>
      <c r="K34" s="89">
        <v>18136.79</v>
      </c>
      <c r="L34" s="89">
        <v>182.78</v>
      </c>
      <c r="M34" s="13">
        <v>0</v>
      </c>
      <c r="N34" s="13">
        <f t="shared" si="1"/>
        <v>0</v>
      </c>
      <c r="O34" s="111">
        <v>11146488.98</v>
      </c>
      <c r="P34" s="111">
        <v>716548.95</v>
      </c>
      <c r="Q34" s="111">
        <v>11863037.93</v>
      </c>
      <c r="R34" s="111">
        <v>1152416000.06</v>
      </c>
      <c r="S34" s="111">
        <v>75975263.25</v>
      </c>
      <c r="T34" s="111">
        <v>1228391263.31</v>
      </c>
      <c r="U34" s="27" t="s">
        <v>208</v>
      </c>
      <c r="V34" s="15" t="s">
        <v>174</v>
      </c>
      <c r="W34" s="15" t="s">
        <v>352</v>
      </c>
      <c r="X34" s="15" t="s">
        <v>822</v>
      </c>
      <c r="Y34" s="15" t="s">
        <v>824</v>
      </c>
      <c r="Z34" s="15" t="s">
        <v>864</v>
      </c>
    </row>
    <row r="35" spans="1:26" ht="34.5" customHeight="1">
      <c r="A35" s="50">
        <v>28</v>
      </c>
      <c r="B35" s="18" t="s">
        <v>625</v>
      </c>
      <c r="C35" s="19" t="s">
        <v>627</v>
      </c>
      <c r="D35" s="23" t="s">
        <v>186</v>
      </c>
      <c r="E35" s="19" t="s">
        <v>161</v>
      </c>
      <c r="F35" s="19" t="s">
        <v>5</v>
      </c>
      <c r="G35" s="20" t="s">
        <v>157</v>
      </c>
      <c r="H35" s="16" t="s">
        <v>721</v>
      </c>
      <c r="I35" s="15" t="s">
        <v>626</v>
      </c>
      <c r="J35" s="91" t="s">
        <v>861</v>
      </c>
      <c r="K35" s="21"/>
      <c r="L35" s="21"/>
      <c r="M35" s="13">
        <v>800</v>
      </c>
      <c r="N35" s="13">
        <f t="shared" si="1"/>
        <v>8.080808080808081</v>
      </c>
      <c r="O35" s="84"/>
      <c r="P35" s="84"/>
      <c r="Q35" s="84"/>
      <c r="R35" s="84"/>
      <c r="S35" s="84"/>
      <c r="T35" s="84"/>
      <c r="U35" s="15" t="s">
        <v>208</v>
      </c>
      <c r="V35" s="15" t="s">
        <v>174</v>
      </c>
      <c r="W35" s="15" t="s">
        <v>352</v>
      </c>
      <c r="X35" s="15" t="s">
        <v>822</v>
      </c>
      <c r="Y35" s="15" t="s">
        <v>824</v>
      </c>
      <c r="Z35" s="15" t="s">
        <v>864</v>
      </c>
    </row>
    <row r="36" spans="1:26" ht="34.5" customHeight="1">
      <c r="A36" s="50">
        <v>29</v>
      </c>
      <c r="B36" s="18" t="s">
        <v>625</v>
      </c>
      <c r="C36" s="19" t="s">
        <v>627</v>
      </c>
      <c r="D36" s="23" t="s">
        <v>187</v>
      </c>
      <c r="E36" s="19" t="s">
        <v>162</v>
      </c>
      <c r="F36" s="19" t="s">
        <v>5</v>
      </c>
      <c r="G36" s="20" t="s">
        <v>157</v>
      </c>
      <c r="H36" s="16" t="s">
        <v>721</v>
      </c>
      <c r="I36" s="15" t="s">
        <v>626</v>
      </c>
      <c r="J36" s="91" t="s">
        <v>861</v>
      </c>
      <c r="K36" s="21"/>
      <c r="L36" s="21"/>
      <c r="M36" s="13">
        <v>700</v>
      </c>
      <c r="N36" s="13">
        <f t="shared" si="1"/>
        <v>7.070707070707071</v>
      </c>
      <c r="O36" s="84"/>
      <c r="P36" s="84"/>
      <c r="Q36" s="84"/>
      <c r="R36" s="84"/>
      <c r="S36" s="84"/>
      <c r="T36" s="84"/>
      <c r="U36" s="15" t="s">
        <v>208</v>
      </c>
      <c r="V36" s="15" t="s">
        <v>174</v>
      </c>
      <c r="W36" s="15" t="s">
        <v>352</v>
      </c>
      <c r="X36" s="15" t="s">
        <v>822</v>
      </c>
      <c r="Y36" s="15" t="s">
        <v>824</v>
      </c>
      <c r="Z36" s="15" t="s">
        <v>864</v>
      </c>
    </row>
    <row r="37" spans="1:26" ht="34.5" customHeight="1">
      <c r="A37" s="50">
        <v>30</v>
      </c>
      <c r="B37" s="18" t="s">
        <v>625</v>
      </c>
      <c r="C37" s="19" t="s">
        <v>627</v>
      </c>
      <c r="D37" s="23" t="s">
        <v>188</v>
      </c>
      <c r="E37" s="19" t="s">
        <v>163</v>
      </c>
      <c r="F37" s="19" t="s">
        <v>5</v>
      </c>
      <c r="G37" s="20" t="s">
        <v>157</v>
      </c>
      <c r="H37" s="16" t="s">
        <v>721</v>
      </c>
      <c r="I37" s="15" t="s">
        <v>626</v>
      </c>
      <c r="J37" s="91" t="s">
        <v>861</v>
      </c>
      <c r="K37" s="21"/>
      <c r="L37" s="21"/>
      <c r="M37" s="13">
        <v>700</v>
      </c>
      <c r="N37" s="13">
        <f t="shared" si="1"/>
        <v>7.070707070707071</v>
      </c>
      <c r="O37" s="84"/>
      <c r="P37" s="84"/>
      <c r="Q37" s="84"/>
      <c r="R37" s="84"/>
      <c r="S37" s="84"/>
      <c r="T37" s="84"/>
      <c r="U37" s="15" t="s">
        <v>208</v>
      </c>
      <c r="V37" s="15" t="s">
        <v>174</v>
      </c>
      <c r="W37" s="15" t="s">
        <v>352</v>
      </c>
      <c r="X37" s="15" t="s">
        <v>822</v>
      </c>
      <c r="Y37" s="15" t="s">
        <v>824</v>
      </c>
      <c r="Z37" s="15" t="s">
        <v>864</v>
      </c>
    </row>
    <row r="38" spans="1:26" ht="34.5" customHeight="1">
      <c r="A38" s="50">
        <v>31</v>
      </c>
      <c r="B38" s="18" t="s">
        <v>625</v>
      </c>
      <c r="C38" s="19" t="s">
        <v>627</v>
      </c>
      <c r="D38" s="23" t="s">
        <v>189</v>
      </c>
      <c r="E38" s="19" t="s">
        <v>164</v>
      </c>
      <c r="F38" s="19" t="s">
        <v>5</v>
      </c>
      <c r="G38" s="20" t="s">
        <v>157</v>
      </c>
      <c r="H38" s="16" t="s">
        <v>721</v>
      </c>
      <c r="I38" s="15" t="s">
        <v>626</v>
      </c>
      <c r="J38" s="91" t="s">
        <v>861</v>
      </c>
      <c r="K38" s="21"/>
      <c r="L38" s="21"/>
      <c r="M38" s="13">
        <v>796</v>
      </c>
      <c r="N38" s="13">
        <f t="shared" si="1"/>
        <v>8.04040404040404</v>
      </c>
      <c r="O38" s="84"/>
      <c r="P38" s="84"/>
      <c r="Q38" s="84"/>
      <c r="R38" s="84"/>
      <c r="S38" s="84"/>
      <c r="T38" s="84"/>
      <c r="U38" s="15" t="s">
        <v>208</v>
      </c>
      <c r="V38" s="15" t="s">
        <v>174</v>
      </c>
      <c r="W38" s="15" t="s">
        <v>352</v>
      </c>
      <c r="X38" s="15" t="s">
        <v>822</v>
      </c>
      <c r="Y38" s="15" t="s">
        <v>824</v>
      </c>
      <c r="Z38" s="15" t="s">
        <v>864</v>
      </c>
    </row>
    <row r="39" spans="1:26" ht="34.5" customHeight="1">
      <c r="A39" s="50">
        <v>32</v>
      </c>
      <c r="B39" s="18" t="s">
        <v>625</v>
      </c>
      <c r="C39" s="19" t="s">
        <v>627</v>
      </c>
      <c r="D39" s="23" t="s">
        <v>190</v>
      </c>
      <c r="E39" s="19" t="s">
        <v>165</v>
      </c>
      <c r="F39" s="19" t="s">
        <v>5</v>
      </c>
      <c r="G39" s="20" t="s">
        <v>157</v>
      </c>
      <c r="H39" s="16" t="s">
        <v>721</v>
      </c>
      <c r="I39" s="15" t="s">
        <v>626</v>
      </c>
      <c r="J39" s="91" t="s">
        <v>861</v>
      </c>
      <c r="K39" s="21"/>
      <c r="L39" s="21"/>
      <c r="M39" s="13">
        <v>800</v>
      </c>
      <c r="N39" s="13">
        <f t="shared" si="1"/>
        <v>8.080808080808081</v>
      </c>
      <c r="O39" s="84"/>
      <c r="P39" s="84"/>
      <c r="Q39" s="84"/>
      <c r="R39" s="84"/>
      <c r="S39" s="84"/>
      <c r="T39" s="84"/>
      <c r="U39" s="15" t="s">
        <v>208</v>
      </c>
      <c r="V39" s="15" t="s">
        <v>174</v>
      </c>
      <c r="W39" s="15" t="s">
        <v>352</v>
      </c>
      <c r="X39" s="15" t="s">
        <v>822</v>
      </c>
      <c r="Y39" s="15" t="s">
        <v>824</v>
      </c>
      <c r="Z39" s="15" t="s">
        <v>864</v>
      </c>
    </row>
    <row r="40" spans="1:26" ht="34.5" customHeight="1">
      <c r="A40" s="50">
        <v>33</v>
      </c>
      <c r="B40" s="18" t="s">
        <v>625</v>
      </c>
      <c r="C40" s="19" t="s">
        <v>627</v>
      </c>
      <c r="D40" s="23" t="s">
        <v>191</v>
      </c>
      <c r="E40" s="19" t="s">
        <v>166</v>
      </c>
      <c r="F40" s="19" t="s">
        <v>5</v>
      </c>
      <c r="G40" s="20" t="s">
        <v>157</v>
      </c>
      <c r="H40" s="16" t="s">
        <v>668</v>
      </c>
      <c r="I40" s="15" t="s">
        <v>626</v>
      </c>
      <c r="J40" s="91" t="s">
        <v>861</v>
      </c>
      <c r="K40" s="21"/>
      <c r="L40" s="21"/>
      <c r="M40" s="13">
        <v>800</v>
      </c>
      <c r="N40" s="13">
        <f t="shared" si="1"/>
        <v>8.080808080808081</v>
      </c>
      <c r="O40" s="84"/>
      <c r="P40" s="84"/>
      <c r="Q40" s="84"/>
      <c r="R40" s="84"/>
      <c r="S40" s="84"/>
      <c r="T40" s="84"/>
      <c r="U40" s="15" t="s">
        <v>208</v>
      </c>
      <c r="V40" s="15" t="s">
        <v>174</v>
      </c>
      <c r="W40" s="15" t="s">
        <v>352</v>
      </c>
      <c r="X40" s="15" t="s">
        <v>822</v>
      </c>
      <c r="Y40" s="15" t="s">
        <v>824</v>
      </c>
      <c r="Z40" s="15" t="s">
        <v>864</v>
      </c>
    </row>
    <row r="41" spans="1:26" ht="34.5" customHeight="1">
      <c r="A41" s="50">
        <v>34</v>
      </c>
      <c r="B41" s="18" t="s">
        <v>625</v>
      </c>
      <c r="C41" s="19" t="s">
        <v>627</v>
      </c>
      <c r="D41" s="23" t="s">
        <v>192</v>
      </c>
      <c r="E41" s="19" t="s">
        <v>167</v>
      </c>
      <c r="F41" s="19" t="s">
        <v>5</v>
      </c>
      <c r="G41" s="20" t="s">
        <v>157</v>
      </c>
      <c r="H41" s="16" t="s">
        <v>721</v>
      </c>
      <c r="I41" s="15" t="s">
        <v>626</v>
      </c>
      <c r="J41" s="91" t="s">
        <v>861</v>
      </c>
      <c r="K41" s="21"/>
      <c r="L41" s="21"/>
      <c r="M41" s="13">
        <v>776</v>
      </c>
      <c r="N41" s="13">
        <f t="shared" si="1"/>
        <v>7.838383838383838</v>
      </c>
      <c r="O41" s="84"/>
      <c r="P41" s="84"/>
      <c r="Q41" s="84"/>
      <c r="R41" s="84"/>
      <c r="S41" s="84"/>
      <c r="T41" s="84"/>
      <c r="U41" s="15" t="s">
        <v>208</v>
      </c>
      <c r="V41" s="15" t="s">
        <v>174</v>
      </c>
      <c r="W41" s="15" t="s">
        <v>352</v>
      </c>
      <c r="X41" s="15" t="s">
        <v>822</v>
      </c>
      <c r="Y41" s="15" t="s">
        <v>824</v>
      </c>
      <c r="Z41" s="15" t="s">
        <v>864</v>
      </c>
    </row>
    <row r="42" spans="1:26" ht="34.5" customHeight="1">
      <c r="A42" s="50">
        <v>35</v>
      </c>
      <c r="B42" s="18" t="s">
        <v>625</v>
      </c>
      <c r="C42" s="19" t="s">
        <v>627</v>
      </c>
      <c r="D42" s="23" t="s">
        <v>193</v>
      </c>
      <c r="E42" s="19" t="s">
        <v>168</v>
      </c>
      <c r="F42" s="19" t="s">
        <v>5</v>
      </c>
      <c r="G42" s="20" t="s">
        <v>157</v>
      </c>
      <c r="H42" s="16" t="s">
        <v>721</v>
      </c>
      <c r="I42" s="15" t="s">
        <v>626</v>
      </c>
      <c r="J42" s="91" t="s">
        <v>861</v>
      </c>
      <c r="K42" s="21"/>
      <c r="L42" s="21"/>
      <c r="M42" s="13">
        <v>800</v>
      </c>
      <c r="N42" s="13">
        <f t="shared" si="1"/>
        <v>8.080808080808081</v>
      </c>
      <c r="O42" s="84"/>
      <c r="P42" s="84"/>
      <c r="Q42" s="84"/>
      <c r="R42" s="84"/>
      <c r="S42" s="84"/>
      <c r="T42" s="84"/>
      <c r="U42" s="15" t="s">
        <v>208</v>
      </c>
      <c r="V42" s="15" t="s">
        <v>174</v>
      </c>
      <c r="W42" s="15" t="s">
        <v>352</v>
      </c>
      <c r="X42" s="15" t="s">
        <v>822</v>
      </c>
      <c r="Y42" s="15" t="s">
        <v>824</v>
      </c>
      <c r="Z42" s="15" t="s">
        <v>864</v>
      </c>
    </row>
    <row r="43" spans="1:26" ht="34.5" customHeight="1">
      <c r="A43" s="50">
        <v>36</v>
      </c>
      <c r="B43" s="18" t="s">
        <v>625</v>
      </c>
      <c r="C43" s="19" t="s">
        <v>627</v>
      </c>
      <c r="D43" s="23" t="s">
        <v>130</v>
      </c>
      <c r="E43" s="19" t="s">
        <v>517</v>
      </c>
      <c r="F43" s="19" t="s">
        <v>23</v>
      </c>
      <c r="G43" s="20" t="s">
        <v>720</v>
      </c>
      <c r="H43" s="16" t="s">
        <v>273</v>
      </c>
      <c r="I43" s="15" t="s">
        <v>229</v>
      </c>
      <c r="J43" s="91" t="s">
        <v>704</v>
      </c>
      <c r="K43" s="21"/>
      <c r="L43" s="21"/>
      <c r="M43" s="13">
        <v>750</v>
      </c>
      <c r="N43" s="13">
        <f t="shared" si="1"/>
        <v>7.575757575757576</v>
      </c>
      <c r="O43" s="84"/>
      <c r="P43" s="84"/>
      <c r="Q43" s="84"/>
      <c r="R43" s="84"/>
      <c r="S43" s="84"/>
      <c r="T43" s="84"/>
      <c r="U43" s="15" t="s">
        <v>208</v>
      </c>
      <c r="V43" s="15" t="s">
        <v>174</v>
      </c>
      <c r="W43" s="15" t="s">
        <v>352</v>
      </c>
      <c r="X43" s="15" t="s">
        <v>822</v>
      </c>
      <c r="Y43" s="15" t="s">
        <v>824</v>
      </c>
      <c r="Z43" s="15" t="s">
        <v>864</v>
      </c>
    </row>
    <row r="44" spans="1:26" ht="34.5" customHeight="1">
      <c r="A44" s="50">
        <v>37</v>
      </c>
      <c r="B44" s="18" t="s">
        <v>625</v>
      </c>
      <c r="C44" s="19" t="s">
        <v>627</v>
      </c>
      <c r="D44" s="17" t="s">
        <v>131</v>
      </c>
      <c r="E44" s="19" t="s">
        <v>517</v>
      </c>
      <c r="F44" s="19" t="s">
        <v>638</v>
      </c>
      <c r="G44" s="20" t="s">
        <v>720</v>
      </c>
      <c r="H44" s="16" t="s">
        <v>273</v>
      </c>
      <c r="I44" s="15" t="s">
        <v>229</v>
      </c>
      <c r="J44" s="91" t="s">
        <v>704</v>
      </c>
      <c r="K44" s="21"/>
      <c r="L44" s="21"/>
      <c r="M44" s="57">
        <v>2580</v>
      </c>
      <c r="N44" s="13">
        <f t="shared" si="1"/>
        <v>26.060606060606062</v>
      </c>
      <c r="O44" s="84"/>
      <c r="P44" s="84"/>
      <c r="Q44" s="84"/>
      <c r="R44" s="84"/>
      <c r="S44" s="84"/>
      <c r="T44" s="84"/>
      <c r="U44" s="15" t="s">
        <v>208</v>
      </c>
      <c r="V44" s="15" t="s">
        <v>174</v>
      </c>
      <c r="W44" s="15" t="s">
        <v>352</v>
      </c>
      <c r="X44" s="15" t="s">
        <v>822</v>
      </c>
      <c r="Y44" s="15" t="s">
        <v>824</v>
      </c>
      <c r="Z44" s="15" t="s">
        <v>864</v>
      </c>
    </row>
    <row r="45" spans="1:26" ht="34.5" customHeight="1">
      <c r="A45" s="50">
        <v>38</v>
      </c>
      <c r="B45" s="18" t="s">
        <v>625</v>
      </c>
      <c r="C45" s="19" t="s">
        <v>627</v>
      </c>
      <c r="D45" s="23" t="s">
        <v>57</v>
      </c>
      <c r="E45" s="19" t="s">
        <v>517</v>
      </c>
      <c r="F45" s="19" t="s">
        <v>819</v>
      </c>
      <c r="G45" s="20" t="s">
        <v>720</v>
      </c>
      <c r="H45" s="16" t="s">
        <v>273</v>
      </c>
      <c r="I45" s="15" t="s">
        <v>229</v>
      </c>
      <c r="J45" s="91" t="s">
        <v>704</v>
      </c>
      <c r="K45" s="89">
        <v>10660.74</v>
      </c>
      <c r="L45" s="89">
        <v>107.43</v>
      </c>
      <c r="M45" s="27" t="s">
        <v>835</v>
      </c>
      <c r="N45" s="27" t="s">
        <v>836</v>
      </c>
      <c r="O45" s="111">
        <v>3921347.82</v>
      </c>
      <c r="P45" s="111">
        <v>571723.53</v>
      </c>
      <c r="Q45" s="111">
        <v>4493071.35</v>
      </c>
      <c r="R45" s="111">
        <v>403420834.99</v>
      </c>
      <c r="S45" s="111">
        <v>60931600.51</v>
      </c>
      <c r="T45" s="111">
        <v>464352435.5</v>
      </c>
      <c r="U45" s="15" t="s">
        <v>208</v>
      </c>
      <c r="V45" s="15" t="s">
        <v>174</v>
      </c>
      <c r="W45" s="15" t="s">
        <v>352</v>
      </c>
      <c r="X45" s="15" t="s">
        <v>822</v>
      </c>
      <c r="Y45" s="15" t="s">
        <v>824</v>
      </c>
      <c r="Z45" s="15" t="s">
        <v>864</v>
      </c>
    </row>
    <row r="46" spans="1:26" ht="34.5" customHeight="1">
      <c r="A46" s="50">
        <v>39</v>
      </c>
      <c r="B46" s="18" t="s">
        <v>625</v>
      </c>
      <c r="C46" s="19" t="s">
        <v>627</v>
      </c>
      <c r="D46" s="23" t="s">
        <v>681</v>
      </c>
      <c r="E46" s="19" t="s">
        <v>517</v>
      </c>
      <c r="F46" s="19" t="s">
        <v>23</v>
      </c>
      <c r="G46" s="20" t="s">
        <v>720</v>
      </c>
      <c r="H46" s="16" t="s">
        <v>721</v>
      </c>
      <c r="I46" s="15" t="s">
        <v>634</v>
      </c>
      <c r="J46" s="91" t="s">
        <v>222</v>
      </c>
      <c r="K46" s="21"/>
      <c r="L46" s="21"/>
      <c r="M46" s="13">
        <v>54.72</v>
      </c>
      <c r="N46" s="13">
        <f>M46/99</f>
        <v>0.5527272727272727</v>
      </c>
      <c r="O46" s="84"/>
      <c r="P46" s="84"/>
      <c r="Q46" s="84"/>
      <c r="R46" s="84"/>
      <c r="S46" s="84"/>
      <c r="T46" s="84"/>
      <c r="U46" s="15" t="s">
        <v>208</v>
      </c>
      <c r="V46" s="15" t="s">
        <v>174</v>
      </c>
      <c r="W46" s="15" t="s">
        <v>352</v>
      </c>
      <c r="X46" s="15" t="s">
        <v>822</v>
      </c>
      <c r="Y46" s="15" t="s">
        <v>824</v>
      </c>
      <c r="Z46" s="15" t="s">
        <v>864</v>
      </c>
    </row>
    <row r="47" spans="1:26" ht="34.5" customHeight="1">
      <c r="A47" s="50">
        <v>40</v>
      </c>
      <c r="B47" s="18" t="s">
        <v>625</v>
      </c>
      <c r="C47" s="19" t="s">
        <v>627</v>
      </c>
      <c r="D47" s="23" t="s">
        <v>681</v>
      </c>
      <c r="E47" s="19" t="s">
        <v>517</v>
      </c>
      <c r="F47" s="19" t="s">
        <v>638</v>
      </c>
      <c r="G47" s="20" t="s">
        <v>720</v>
      </c>
      <c r="H47" s="16" t="s">
        <v>721</v>
      </c>
      <c r="I47" s="15" t="s">
        <v>634</v>
      </c>
      <c r="J47" s="91" t="s">
        <v>222</v>
      </c>
      <c r="K47" s="21"/>
      <c r="L47" s="21"/>
      <c r="M47" s="13">
        <v>20</v>
      </c>
      <c r="N47" s="13">
        <f>M47/99</f>
        <v>0.20202020202020202</v>
      </c>
      <c r="O47" s="84"/>
      <c r="P47" s="84"/>
      <c r="Q47" s="84"/>
      <c r="R47" s="84"/>
      <c r="S47" s="84"/>
      <c r="T47" s="84"/>
      <c r="U47" s="15" t="s">
        <v>208</v>
      </c>
      <c r="V47" s="15" t="s">
        <v>174</v>
      </c>
      <c r="W47" s="15" t="s">
        <v>352</v>
      </c>
      <c r="X47" s="15" t="s">
        <v>822</v>
      </c>
      <c r="Y47" s="15" t="s">
        <v>824</v>
      </c>
      <c r="Z47" s="15" t="s">
        <v>864</v>
      </c>
    </row>
    <row r="48" spans="1:26" ht="34.5" customHeight="1">
      <c r="A48" s="50">
        <v>41</v>
      </c>
      <c r="B48" s="18" t="s">
        <v>625</v>
      </c>
      <c r="C48" s="19" t="s">
        <v>627</v>
      </c>
      <c r="D48" s="23" t="s">
        <v>58</v>
      </c>
      <c r="E48" s="19" t="s">
        <v>517</v>
      </c>
      <c r="F48" s="19" t="s">
        <v>819</v>
      </c>
      <c r="G48" s="20" t="s">
        <v>720</v>
      </c>
      <c r="H48" s="16" t="s">
        <v>721</v>
      </c>
      <c r="I48" s="15" t="s">
        <v>634</v>
      </c>
      <c r="J48" s="91" t="s">
        <v>222</v>
      </c>
      <c r="K48" s="89">
        <v>349.93</v>
      </c>
      <c r="L48" s="89">
        <v>3.53</v>
      </c>
      <c r="M48" s="27" t="s">
        <v>837</v>
      </c>
      <c r="N48" s="27" t="s">
        <v>838</v>
      </c>
      <c r="O48" s="111">
        <v>354834.34</v>
      </c>
      <c r="P48" s="111" t="s">
        <v>839</v>
      </c>
      <c r="Q48" s="111">
        <v>354834.34</v>
      </c>
      <c r="R48" s="111">
        <v>36155513.12</v>
      </c>
      <c r="S48" s="111" t="s">
        <v>839</v>
      </c>
      <c r="T48" s="111">
        <v>36155513.12</v>
      </c>
      <c r="U48" s="15" t="s">
        <v>208</v>
      </c>
      <c r="V48" s="15" t="s">
        <v>174</v>
      </c>
      <c r="W48" s="15" t="s">
        <v>352</v>
      </c>
      <c r="X48" s="15" t="s">
        <v>822</v>
      </c>
      <c r="Y48" s="15" t="s">
        <v>824</v>
      </c>
      <c r="Z48" s="15" t="s">
        <v>864</v>
      </c>
    </row>
    <row r="49" spans="1:26" ht="34.5" customHeight="1">
      <c r="A49" s="50">
        <v>42</v>
      </c>
      <c r="B49" s="18" t="s">
        <v>625</v>
      </c>
      <c r="C49" s="19" t="s">
        <v>627</v>
      </c>
      <c r="D49" s="23" t="s">
        <v>682</v>
      </c>
      <c r="E49" s="19" t="s">
        <v>518</v>
      </c>
      <c r="F49" s="19" t="s">
        <v>638</v>
      </c>
      <c r="G49" s="20" t="s">
        <v>6</v>
      </c>
      <c r="H49" s="16" t="s">
        <v>344</v>
      </c>
      <c r="I49" s="15" t="s">
        <v>229</v>
      </c>
      <c r="J49" s="91">
        <v>25637.827</v>
      </c>
      <c r="K49" s="89">
        <v>14090.76</v>
      </c>
      <c r="L49" s="89">
        <v>142</v>
      </c>
      <c r="M49" s="13">
        <v>5000</v>
      </c>
      <c r="N49" s="13">
        <f aca="true" t="shared" si="2" ref="N49:N55">M49/99</f>
        <v>50.505050505050505</v>
      </c>
      <c r="O49" s="111">
        <v>6661432.19</v>
      </c>
      <c r="P49" s="111">
        <v>3415651.84</v>
      </c>
      <c r="Q49" s="111">
        <v>10077084.03</v>
      </c>
      <c r="R49" s="111">
        <v>687565003.57</v>
      </c>
      <c r="S49" s="111">
        <v>363821597.97</v>
      </c>
      <c r="T49" s="111">
        <v>1051386601.54</v>
      </c>
      <c r="U49" s="15" t="s">
        <v>208</v>
      </c>
      <c r="V49" s="15" t="s">
        <v>174</v>
      </c>
      <c r="W49" s="15" t="s">
        <v>352</v>
      </c>
      <c r="X49" s="15" t="s">
        <v>822</v>
      </c>
      <c r="Y49" s="15" t="s">
        <v>824</v>
      </c>
      <c r="Z49" s="15" t="s">
        <v>866</v>
      </c>
    </row>
    <row r="50" spans="1:26" ht="34.5" customHeight="1">
      <c r="A50" s="50">
        <v>43</v>
      </c>
      <c r="B50" s="18" t="s">
        <v>625</v>
      </c>
      <c r="C50" s="19" t="s">
        <v>627</v>
      </c>
      <c r="D50" s="23" t="s">
        <v>683</v>
      </c>
      <c r="E50" s="19" t="s">
        <v>518</v>
      </c>
      <c r="F50" s="19" t="s">
        <v>638</v>
      </c>
      <c r="G50" s="20" t="s">
        <v>6</v>
      </c>
      <c r="H50" s="16" t="s">
        <v>722</v>
      </c>
      <c r="I50" s="15" t="s">
        <v>634</v>
      </c>
      <c r="J50" s="91">
        <v>6.743</v>
      </c>
      <c r="K50" s="89">
        <v>582.51</v>
      </c>
      <c r="L50" s="89">
        <v>5.87</v>
      </c>
      <c r="M50" s="13">
        <v>160</v>
      </c>
      <c r="N50" s="13">
        <f t="shared" si="2"/>
        <v>1.6161616161616161</v>
      </c>
      <c r="O50" s="111">
        <v>273745.56</v>
      </c>
      <c r="P50" s="111" t="s">
        <v>839</v>
      </c>
      <c r="Q50" s="111">
        <v>273745.56</v>
      </c>
      <c r="R50" s="111">
        <v>28943148.5</v>
      </c>
      <c r="S50" s="111" t="s">
        <v>839</v>
      </c>
      <c r="T50" s="111">
        <v>28943148.5</v>
      </c>
      <c r="U50" s="15" t="s">
        <v>208</v>
      </c>
      <c r="V50" s="15" t="s">
        <v>174</v>
      </c>
      <c r="W50" s="15" t="s">
        <v>352</v>
      </c>
      <c r="X50" s="15" t="s">
        <v>822</v>
      </c>
      <c r="Y50" s="15" t="s">
        <v>824</v>
      </c>
      <c r="Z50" s="15" t="s">
        <v>866</v>
      </c>
    </row>
    <row r="51" spans="1:26" ht="34.5" customHeight="1">
      <c r="A51" s="50">
        <v>44</v>
      </c>
      <c r="B51" s="18" t="s">
        <v>625</v>
      </c>
      <c r="C51" s="19" t="s">
        <v>627</v>
      </c>
      <c r="D51" s="23" t="s">
        <v>628</v>
      </c>
      <c r="E51" s="19" t="s">
        <v>122</v>
      </c>
      <c r="F51" s="19" t="s">
        <v>638</v>
      </c>
      <c r="G51" s="20"/>
      <c r="H51" s="16"/>
      <c r="I51" s="15"/>
      <c r="J51" s="91"/>
      <c r="K51" s="21"/>
      <c r="L51" s="21"/>
      <c r="M51" s="13">
        <v>750</v>
      </c>
      <c r="N51" s="13">
        <f t="shared" si="2"/>
        <v>7.575757575757576</v>
      </c>
      <c r="O51" s="84"/>
      <c r="P51" s="84"/>
      <c r="Q51" s="84"/>
      <c r="R51" s="84"/>
      <c r="S51" s="84"/>
      <c r="T51" s="84"/>
      <c r="U51" s="15" t="s">
        <v>208</v>
      </c>
      <c r="V51" s="15" t="s">
        <v>174</v>
      </c>
      <c r="W51" s="15" t="s">
        <v>352</v>
      </c>
      <c r="X51" s="15" t="s">
        <v>822</v>
      </c>
      <c r="Y51" s="15" t="s">
        <v>824</v>
      </c>
      <c r="Z51" s="15" t="s">
        <v>869</v>
      </c>
    </row>
    <row r="52" spans="1:26" ht="34.5" customHeight="1">
      <c r="A52" s="50">
        <v>45</v>
      </c>
      <c r="B52" s="19" t="s">
        <v>625</v>
      </c>
      <c r="C52" s="19" t="s">
        <v>627</v>
      </c>
      <c r="D52" s="17" t="s">
        <v>345</v>
      </c>
      <c r="E52" s="19" t="s">
        <v>388</v>
      </c>
      <c r="F52" s="19" t="s">
        <v>638</v>
      </c>
      <c r="G52" s="20" t="s">
        <v>389</v>
      </c>
      <c r="H52" s="16" t="s">
        <v>270</v>
      </c>
      <c r="I52" s="15" t="s">
        <v>634</v>
      </c>
      <c r="J52" s="91">
        <v>172.42</v>
      </c>
      <c r="K52" s="89">
        <v>23990.99</v>
      </c>
      <c r="L52" s="89">
        <v>241.77</v>
      </c>
      <c r="M52" s="13">
        <v>3500</v>
      </c>
      <c r="N52" s="13">
        <f t="shared" si="2"/>
        <v>35.35353535353536</v>
      </c>
      <c r="O52" s="111">
        <v>18461.47</v>
      </c>
      <c r="P52" s="111" t="s">
        <v>839</v>
      </c>
      <c r="Q52" s="111">
        <v>18461.47</v>
      </c>
      <c r="R52" s="111">
        <v>1952577.84</v>
      </c>
      <c r="S52" s="111" t="s">
        <v>839</v>
      </c>
      <c r="T52" s="111">
        <v>1952577.84</v>
      </c>
      <c r="U52" s="15" t="s">
        <v>208</v>
      </c>
      <c r="V52" s="15" t="s">
        <v>174</v>
      </c>
      <c r="W52" s="15" t="s">
        <v>352</v>
      </c>
      <c r="X52" s="15" t="s">
        <v>822</v>
      </c>
      <c r="Y52" s="15" t="s">
        <v>824</v>
      </c>
      <c r="Z52" s="15" t="s">
        <v>866</v>
      </c>
    </row>
    <row r="53" spans="1:26" ht="34.5" customHeight="1">
      <c r="A53" s="50">
        <v>46</v>
      </c>
      <c r="B53" s="18" t="s">
        <v>625</v>
      </c>
      <c r="C53" s="19" t="s">
        <v>627</v>
      </c>
      <c r="D53" s="23" t="s">
        <v>684</v>
      </c>
      <c r="E53" s="19" t="s">
        <v>557</v>
      </c>
      <c r="F53" s="19" t="s">
        <v>719</v>
      </c>
      <c r="G53" s="20" t="s">
        <v>714</v>
      </c>
      <c r="H53" s="16" t="s">
        <v>654</v>
      </c>
      <c r="I53" s="15" t="s">
        <v>634</v>
      </c>
      <c r="J53" s="91">
        <v>24.237</v>
      </c>
      <c r="K53" s="89">
        <v>1571.06</v>
      </c>
      <c r="L53" s="89">
        <v>15.83</v>
      </c>
      <c r="M53" s="13">
        <v>0</v>
      </c>
      <c r="N53" s="13">
        <f t="shared" si="2"/>
        <v>0</v>
      </c>
      <c r="O53" s="111">
        <v>152783.46</v>
      </c>
      <c r="P53" s="111" t="s">
        <v>839</v>
      </c>
      <c r="Q53" s="111">
        <v>152783.46</v>
      </c>
      <c r="R53" s="111">
        <v>15416535.03</v>
      </c>
      <c r="S53" s="111" t="s">
        <v>839</v>
      </c>
      <c r="T53" s="111">
        <v>15416535.03</v>
      </c>
      <c r="U53" s="15" t="s">
        <v>208</v>
      </c>
      <c r="V53" s="15" t="s">
        <v>174</v>
      </c>
      <c r="W53" s="15" t="s">
        <v>352</v>
      </c>
      <c r="X53" s="15" t="s">
        <v>822</v>
      </c>
      <c r="Y53" s="15" t="s">
        <v>824</v>
      </c>
      <c r="Z53" s="15" t="s">
        <v>868</v>
      </c>
    </row>
    <row r="54" spans="1:26" ht="34.5" customHeight="1">
      <c r="A54" s="50">
        <v>47</v>
      </c>
      <c r="B54" s="18" t="s">
        <v>625</v>
      </c>
      <c r="C54" s="19" t="s">
        <v>627</v>
      </c>
      <c r="D54" s="23" t="s">
        <v>663</v>
      </c>
      <c r="E54" s="19" t="s">
        <v>522</v>
      </c>
      <c r="F54" s="19" t="s">
        <v>719</v>
      </c>
      <c r="G54" s="20" t="s">
        <v>650</v>
      </c>
      <c r="H54" s="16" t="s">
        <v>314</v>
      </c>
      <c r="I54" s="15" t="s">
        <v>634</v>
      </c>
      <c r="J54" s="91">
        <v>25.538</v>
      </c>
      <c r="K54" s="89">
        <v>1713.35</v>
      </c>
      <c r="L54" s="89">
        <v>17.27</v>
      </c>
      <c r="M54" s="13">
        <v>0</v>
      </c>
      <c r="N54" s="13">
        <f t="shared" si="2"/>
        <v>0</v>
      </c>
      <c r="O54" s="111">
        <v>955753.47</v>
      </c>
      <c r="P54" s="111">
        <v>776222.6</v>
      </c>
      <c r="Q54" s="111">
        <v>1731976.07</v>
      </c>
      <c r="R54" s="111">
        <v>97062991.76</v>
      </c>
      <c r="S54" s="111">
        <v>82396567.32</v>
      </c>
      <c r="T54" s="111">
        <v>179459559.08</v>
      </c>
      <c r="U54" s="15" t="s">
        <v>208</v>
      </c>
      <c r="V54" s="15" t="s">
        <v>174</v>
      </c>
      <c r="W54" s="15" t="s">
        <v>352</v>
      </c>
      <c r="X54" s="15" t="s">
        <v>822</v>
      </c>
      <c r="Y54" s="15" t="s">
        <v>824</v>
      </c>
      <c r="Z54" s="15" t="s">
        <v>870</v>
      </c>
    </row>
    <row r="55" spans="1:26" ht="34.5" customHeight="1">
      <c r="A55" s="50">
        <v>48</v>
      </c>
      <c r="B55" s="18" t="s">
        <v>625</v>
      </c>
      <c r="C55" s="19" t="s">
        <v>627</v>
      </c>
      <c r="D55" s="23" t="s">
        <v>628</v>
      </c>
      <c r="E55" s="19" t="s">
        <v>558</v>
      </c>
      <c r="F55" s="19" t="s">
        <v>719</v>
      </c>
      <c r="G55" s="20" t="s">
        <v>767</v>
      </c>
      <c r="H55" s="16" t="s">
        <v>768</v>
      </c>
      <c r="I55" s="15"/>
      <c r="J55" s="91"/>
      <c r="K55" s="21"/>
      <c r="L55" s="21"/>
      <c r="M55" s="13">
        <v>2164</v>
      </c>
      <c r="N55" s="13">
        <f t="shared" si="2"/>
        <v>21.858585858585858</v>
      </c>
      <c r="O55" s="84"/>
      <c r="P55" s="84"/>
      <c r="Q55" s="84"/>
      <c r="R55" s="84"/>
      <c r="S55" s="84"/>
      <c r="T55" s="84"/>
      <c r="U55" s="15" t="s">
        <v>208</v>
      </c>
      <c r="V55" s="15" t="s">
        <v>174</v>
      </c>
      <c r="W55" s="15" t="s">
        <v>352</v>
      </c>
      <c r="X55" s="15" t="s">
        <v>822</v>
      </c>
      <c r="Y55" s="15" t="s">
        <v>824</v>
      </c>
      <c r="Z55" s="15" t="s">
        <v>870</v>
      </c>
    </row>
    <row r="56" spans="1:26" ht="34.5" customHeight="1">
      <c r="A56" s="50">
        <v>49</v>
      </c>
      <c r="B56" s="18" t="s">
        <v>625</v>
      </c>
      <c r="C56" s="19" t="s">
        <v>627</v>
      </c>
      <c r="D56" s="23">
        <v>2290</v>
      </c>
      <c r="E56" s="19" t="s">
        <v>762</v>
      </c>
      <c r="F56" s="19" t="s">
        <v>5</v>
      </c>
      <c r="G56" s="20" t="s">
        <v>154</v>
      </c>
      <c r="H56" s="16" t="s">
        <v>30</v>
      </c>
      <c r="I56" s="15"/>
      <c r="J56" s="91"/>
      <c r="K56" s="89">
        <v>775.06</v>
      </c>
      <c r="L56" s="89">
        <v>7.81</v>
      </c>
      <c r="N56" s="13"/>
      <c r="O56" s="111">
        <v>72772.8</v>
      </c>
      <c r="P56" s="111">
        <v>13599.1</v>
      </c>
      <c r="Q56" s="111">
        <v>86371.9</v>
      </c>
      <c r="R56" s="111">
        <v>7529204.13</v>
      </c>
      <c r="S56" s="111">
        <v>1449012.17</v>
      </c>
      <c r="T56" s="111">
        <v>8978216.3</v>
      </c>
      <c r="U56" s="15" t="s">
        <v>208</v>
      </c>
      <c r="V56" s="15" t="s">
        <v>174</v>
      </c>
      <c r="W56" s="15" t="s">
        <v>352</v>
      </c>
      <c r="X56" s="15" t="s">
        <v>822</v>
      </c>
      <c r="Y56" s="15" t="s">
        <v>824</v>
      </c>
      <c r="Z56" s="15" t="s">
        <v>864</v>
      </c>
    </row>
    <row r="57" spans="1:26" ht="34.5" customHeight="1">
      <c r="A57" s="50">
        <v>50</v>
      </c>
      <c r="B57" s="18" t="s">
        <v>625</v>
      </c>
      <c r="C57" s="19" t="s">
        <v>627</v>
      </c>
      <c r="D57" s="23">
        <v>2552</v>
      </c>
      <c r="E57" s="19" t="s">
        <v>763</v>
      </c>
      <c r="F57" s="19" t="s">
        <v>5</v>
      </c>
      <c r="G57" s="20" t="s">
        <v>63</v>
      </c>
      <c r="H57" s="16" t="s">
        <v>11</v>
      </c>
      <c r="I57" s="15"/>
      <c r="J57" s="91"/>
      <c r="K57" s="89">
        <v>3680.61</v>
      </c>
      <c r="L57" s="89">
        <v>37.09</v>
      </c>
      <c r="N57" s="13"/>
      <c r="O57" s="111">
        <v>3074269.47</v>
      </c>
      <c r="P57" s="111" t="s">
        <v>839</v>
      </c>
      <c r="Q57" s="111">
        <v>3074269.47</v>
      </c>
      <c r="R57" s="111">
        <v>319436923.96</v>
      </c>
      <c r="S57" s="111" t="s">
        <v>839</v>
      </c>
      <c r="T57" s="111">
        <v>319436923.96</v>
      </c>
      <c r="U57" s="15" t="s">
        <v>208</v>
      </c>
      <c r="V57" s="15" t="s">
        <v>174</v>
      </c>
      <c r="W57" s="15" t="s">
        <v>352</v>
      </c>
      <c r="X57" s="15" t="s">
        <v>822</v>
      </c>
      <c r="Y57" s="15" t="s">
        <v>824</v>
      </c>
      <c r="Z57" s="15" t="s">
        <v>864</v>
      </c>
    </row>
    <row r="58" spans="1:26" ht="34.5" customHeight="1">
      <c r="A58" s="50">
        <v>51</v>
      </c>
      <c r="B58" s="18" t="s">
        <v>625</v>
      </c>
      <c r="C58" s="19" t="s">
        <v>627</v>
      </c>
      <c r="D58" s="23">
        <v>2553</v>
      </c>
      <c r="E58" s="19" t="s">
        <v>764</v>
      </c>
      <c r="F58" s="19" t="s">
        <v>5</v>
      </c>
      <c r="G58" s="20" t="s">
        <v>63</v>
      </c>
      <c r="H58" s="16" t="s">
        <v>64</v>
      </c>
      <c r="I58" s="15"/>
      <c r="J58" s="91"/>
      <c r="K58" s="89">
        <v>1859.06</v>
      </c>
      <c r="L58" s="89">
        <v>18.73</v>
      </c>
      <c r="N58" s="13"/>
      <c r="O58" s="111">
        <v>2418.23</v>
      </c>
      <c r="P58" s="111" t="s">
        <v>839</v>
      </c>
      <c r="Q58" s="111">
        <v>2418.23</v>
      </c>
      <c r="R58" s="111">
        <v>253805.7</v>
      </c>
      <c r="S58" s="111" t="s">
        <v>839</v>
      </c>
      <c r="T58" s="111">
        <v>253805.7</v>
      </c>
      <c r="U58" s="15" t="s">
        <v>208</v>
      </c>
      <c r="V58" s="15" t="s">
        <v>174</v>
      </c>
      <c r="W58" s="15" t="s">
        <v>352</v>
      </c>
      <c r="X58" s="15" t="s">
        <v>822</v>
      </c>
      <c r="Y58" s="15" t="s">
        <v>824</v>
      </c>
      <c r="Z58" s="15" t="s">
        <v>864</v>
      </c>
    </row>
    <row r="59" spans="1:26" ht="34.5" customHeight="1">
      <c r="A59" s="50">
        <v>52</v>
      </c>
      <c r="B59" s="18" t="s">
        <v>625</v>
      </c>
      <c r="C59" s="19" t="s">
        <v>627</v>
      </c>
      <c r="D59" s="23">
        <v>2438</v>
      </c>
      <c r="E59" s="19" t="s">
        <v>765</v>
      </c>
      <c r="F59" s="19" t="s">
        <v>5</v>
      </c>
      <c r="G59" s="20" t="s">
        <v>157</v>
      </c>
      <c r="H59" s="16" t="s">
        <v>721</v>
      </c>
      <c r="I59" s="15"/>
      <c r="J59" s="91"/>
      <c r="K59" s="89">
        <v>537.86</v>
      </c>
      <c r="L59" s="89">
        <v>5.42</v>
      </c>
      <c r="N59" s="13"/>
      <c r="O59" s="84"/>
      <c r="P59" s="84"/>
      <c r="Q59" s="84"/>
      <c r="R59" s="84"/>
      <c r="S59" s="84"/>
      <c r="T59" s="84"/>
      <c r="U59" s="15" t="s">
        <v>208</v>
      </c>
      <c r="V59" s="15" t="s">
        <v>174</v>
      </c>
      <c r="W59" s="15" t="s">
        <v>352</v>
      </c>
      <c r="X59" s="15" t="s">
        <v>822</v>
      </c>
      <c r="Y59" s="15" t="s">
        <v>824</v>
      </c>
      <c r="Z59" s="15" t="s">
        <v>864</v>
      </c>
    </row>
    <row r="60" spans="1:26" ht="34.5" customHeight="1">
      <c r="A60" s="50">
        <v>53</v>
      </c>
      <c r="B60" s="18" t="s">
        <v>625</v>
      </c>
      <c r="C60" s="19" t="s">
        <v>627</v>
      </c>
      <c r="D60" s="23" t="s">
        <v>857</v>
      </c>
      <c r="E60" s="112" t="s">
        <v>858</v>
      </c>
      <c r="F60" s="19" t="s">
        <v>638</v>
      </c>
      <c r="G60" s="113" t="s">
        <v>859</v>
      </c>
      <c r="H60" s="113" t="s">
        <v>435</v>
      </c>
      <c r="I60" s="114" t="s">
        <v>412</v>
      </c>
      <c r="J60" s="115">
        <v>73</v>
      </c>
      <c r="K60" s="89">
        <v>7243.79</v>
      </c>
      <c r="L60" s="89">
        <v>73</v>
      </c>
      <c r="N60" s="13"/>
      <c r="O60" s="84"/>
      <c r="P60" s="84"/>
      <c r="Q60" s="84"/>
      <c r="R60" s="84"/>
      <c r="S60" s="84"/>
      <c r="T60" s="84"/>
      <c r="U60" s="27" t="s">
        <v>360</v>
      </c>
      <c r="V60" s="15" t="s">
        <v>28</v>
      </c>
      <c r="W60" s="15" t="s">
        <v>218</v>
      </c>
      <c r="X60" s="15" t="s">
        <v>822</v>
      </c>
      <c r="Y60" s="15"/>
      <c r="Z60" s="15" t="s">
        <v>866</v>
      </c>
    </row>
    <row r="61" spans="1:26" ht="34.5" customHeight="1">
      <c r="A61" s="50">
        <v>54</v>
      </c>
      <c r="B61" s="18" t="s">
        <v>625</v>
      </c>
      <c r="C61" s="19" t="s">
        <v>627</v>
      </c>
      <c r="D61" s="23">
        <v>2972</v>
      </c>
      <c r="E61" s="19" t="s">
        <v>766</v>
      </c>
      <c r="F61" s="19" t="s">
        <v>5</v>
      </c>
      <c r="G61" s="20" t="s">
        <v>769</v>
      </c>
      <c r="H61" s="16" t="s">
        <v>270</v>
      </c>
      <c r="I61" s="15"/>
      <c r="J61" s="91"/>
      <c r="K61" s="21"/>
      <c r="L61" s="21"/>
      <c r="N61" s="13"/>
      <c r="O61" s="84"/>
      <c r="P61" s="84"/>
      <c r="Q61" s="84"/>
      <c r="R61" s="84"/>
      <c r="S61" s="84"/>
      <c r="T61" s="84"/>
      <c r="U61" s="15" t="s">
        <v>208</v>
      </c>
      <c r="V61" s="15" t="s">
        <v>174</v>
      </c>
      <c r="W61" s="15" t="s">
        <v>218</v>
      </c>
      <c r="X61" s="15" t="s">
        <v>822</v>
      </c>
      <c r="Y61" s="15" t="s">
        <v>824</v>
      </c>
      <c r="Z61" s="15" t="s">
        <v>864</v>
      </c>
    </row>
    <row r="62" spans="1:26" ht="34.5" customHeight="1">
      <c r="A62" s="50">
        <v>55</v>
      </c>
      <c r="B62" s="18" t="s">
        <v>625</v>
      </c>
      <c r="C62" s="19" t="s">
        <v>627</v>
      </c>
      <c r="D62" s="23">
        <v>2975</v>
      </c>
      <c r="E62" s="19" t="s">
        <v>558</v>
      </c>
      <c r="F62" s="19" t="s">
        <v>719</v>
      </c>
      <c r="G62" s="20" t="s">
        <v>770</v>
      </c>
      <c r="H62" s="16" t="s">
        <v>768</v>
      </c>
      <c r="I62" s="15"/>
      <c r="J62" s="91"/>
      <c r="K62" s="89">
        <v>2490.67</v>
      </c>
      <c r="L62" s="89">
        <v>25.1</v>
      </c>
      <c r="N62" s="13"/>
      <c r="O62" s="84"/>
      <c r="P62" s="84"/>
      <c r="Q62" s="84"/>
      <c r="R62" s="84"/>
      <c r="S62" s="84"/>
      <c r="T62" s="84"/>
      <c r="U62" s="15" t="s">
        <v>208</v>
      </c>
      <c r="V62" s="15" t="s">
        <v>174</v>
      </c>
      <c r="W62" s="15" t="s">
        <v>218</v>
      </c>
      <c r="X62" s="15" t="s">
        <v>822</v>
      </c>
      <c r="Y62" s="15" t="s">
        <v>824</v>
      </c>
      <c r="Z62" s="15" t="s">
        <v>870</v>
      </c>
    </row>
    <row r="63" spans="1:26" ht="34.5" customHeight="1">
      <c r="A63" s="50">
        <v>56</v>
      </c>
      <c r="B63" s="18" t="s">
        <v>625</v>
      </c>
      <c r="C63" s="19" t="s">
        <v>627</v>
      </c>
      <c r="D63" s="23">
        <v>2976</v>
      </c>
      <c r="E63" s="19" t="s">
        <v>558</v>
      </c>
      <c r="F63" s="19" t="s">
        <v>719</v>
      </c>
      <c r="G63" s="20" t="s">
        <v>770</v>
      </c>
      <c r="H63" s="16" t="s">
        <v>768</v>
      </c>
      <c r="I63" s="15"/>
      <c r="J63" s="91"/>
      <c r="K63" s="89">
        <v>7215.65</v>
      </c>
      <c r="L63" s="89">
        <v>72.72</v>
      </c>
      <c r="N63" s="13"/>
      <c r="O63" s="84"/>
      <c r="P63" s="84"/>
      <c r="Q63" s="84"/>
      <c r="R63" s="84"/>
      <c r="S63" s="84"/>
      <c r="T63" s="84"/>
      <c r="U63" s="15" t="s">
        <v>208</v>
      </c>
      <c r="V63" s="15" t="s">
        <v>174</v>
      </c>
      <c r="W63" s="15" t="s">
        <v>218</v>
      </c>
      <c r="X63" s="15" t="s">
        <v>822</v>
      </c>
      <c r="Y63" s="15" t="s">
        <v>824</v>
      </c>
      <c r="Z63" s="15" t="s">
        <v>870</v>
      </c>
    </row>
    <row r="64" spans="1:26" ht="34.5" customHeight="1">
      <c r="A64" s="50">
        <v>57</v>
      </c>
      <c r="B64" s="18" t="s">
        <v>299</v>
      </c>
      <c r="C64" s="19" t="s">
        <v>627</v>
      </c>
      <c r="D64" s="23"/>
      <c r="E64" s="19" t="s">
        <v>493</v>
      </c>
      <c r="F64" s="19" t="s">
        <v>618</v>
      </c>
      <c r="G64" s="16"/>
      <c r="H64" s="16"/>
      <c r="I64" s="15"/>
      <c r="J64" s="91"/>
      <c r="K64" s="21"/>
      <c r="L64" s="21"/>
      <c r="M64" s="13">
        <v>1449</v>
      </c>
      <c r="N64" s="13">
        <f aca="true" t="shared" si="3" ref="N64:N78">M64/99</f>
        <v>14.636363636363637</v>
      </c>
      <c r="O64" s="82"/>
      <c r="P64" s="82"/>
      <c r="Q64" s="82"/>
      <c r="R64" s="82"/>
      <c r="S64" s="82"/>
      <c r="T64" s="82"/>
      <c r="U64" s="15" t="s">
        <v>208</v>
      </c>
      <c r="V64" s="15" t="s">
        <v>174</v>
      </c>
      <c r="W64" s="15" t="s">
        <v>352</v>
      </c>
      <c r="X64" s="15" t="s">
        <v>823</v>
      </c>
      <c r="Y64" s="15" t="s">
        <v>824</v>
      </c>
      <c r="Z64" s="15" t="s">
        <v>871</v>
      </c>
    </row>
    <row r="65" spans="1:26" ht="34.5" customHeight="1">
      <c r="A65" s="50">
        <v>58</v>
      </c>
      <c r="B65" s="18" t="s">
        <v>299</v>
      </c>
      <c r="C65" s="19" t="s">
        <v>627</v>
      </c>
      <c r="D65" s="23" t="s">
        <v>708</v>
      </c>
      <c r="E65" s="19" t="s">
        <v>528</v>
      </c>
      <c r="F65" s="19" t="s">
        <v>209</v>
      </c>
      <c r="G65" s="20" t="s">
        <v>699</v>
      </c>
      <c r="H65" s="16" t="s">
        <v>272</v>
      </c>
      <c r="I65" s="15" t="s">
        <v>626</v>
      </c>
      <c r="J65" s="91">
        <v>143.9</v>
      </c>
      <c r="K65" s="89">
        <v>11727.88</v>
      </c>
      <c r="L65" s="89">
        <v>118.19</v>
      </c>
      <c r="M65" s="13">
        <v>400</v>
      </c>
      <c r="N65" s="13">
        <f t="shared" si="3"/>
        <v>4.040404040404041</v>
      </c>
      <c r="O65" s="111">
        <v>3345321</v>
      </c>
      <c r="P65" s="111">
        <v>182648</v>
      </c>
      <c r="Q65" s="111">
        <v>3527969</v>
      </c>
      <c r="R65" s="111">
        <v>346624241.47</v>
      </c>
      <c r="S65" s="111">
        <v>19427352.18</v>
      </c>
      <c r="T65" s="111">
        <v>366051593.65</v>
      </c>
      <c r="U65" s="15" t="s">
        <v>213</v>
      </c>
      <c r="V65" s="15" t="s">
        <v>174</v>
      </c>
      <c r="W65" s="15" t="s">
        <v>352</v>
      </c>
      <c r="X65" s="15" t="s">
        <v>823</v>
      </c>
      <c r="Y65" s="15" t="s">
        <v>824</v>
      </c>
      <c r="Z65" s="15" t="s">
        <v>870</v>
      </c>
    </row>
    <row r="66" spans="1:26" ht="45" customHeight="1">
      <c r="A66" s="50">
        <v>59</v>
      </c>
      <c r="B66" s="18" t="s">
        <v>299</v>
      </c>
      <c r="C66" s="19" t="s">
        <v>627</v>
      </c>
      <c r="D66" s="23" t="s">
        <v>709</v>
      </c>
      <c r="E66" s="19" t="s">
        <v>529</v>
      </c>
      <c r="F66" s="19" t="s">
        <v>209</v>
      </c>
      <c r="G66" s="20" t="s">
        <v>699</v>
      </c>
      <c r="H66" s="16" t="s">
        <v>272</v>
      </c>
      <c r="I66" s="15" t="s">
        <v>626</v>
      </c>
      <c r="J66" s="91">
        <v>156.2</v>
      </c>
      <c r="K66" s="89">
        <v>11018.19</v>
      </c>
      <c r="L66" s="89">
        <v>111.04</v>
      </c>
      <c r="M66" s="13">
        <v>900</v>
      </c>
      <c r="N66" s="13">
        <f t="shared" si="3"/>
        <v>9.090909090909092</v>
      </c>
      <c r="O66" s="111">
        <v>6740214.33</v>
      </c>
      <c r="P66" s="111">
        <v>771159</v>
      </c>
      <c r="Q66" s="111">
        <v>7511373.33</v>
      </c>
      <c r="R66" s="111">
        <v>693651203.13</v>
      </c>
      <c r="S66" s="111">
        <v>82024317.16</v>
      </c>
      <c r="T66" s="111">
        <v>775675520.29</v>
      </c>
      <c r="U66" s="15" t="s">
        <v>213</v>
      </c>
      <c r="V66" s="15" t="s">
        <v>174</v>
      </c>
      <c r="W66" s="15" t="s">
        <v>352</v>
      </c>
      <c r="X66" s="15" t="s">
        <v>823</v>
      </c>
      <c r="Y66" s="15" t="s">
        <v>824</v>
      </c>
      <c r="Z66" s="15" t="s">
        <v>870</v>
      </c>
    </row>
    <row r="67" spans="1:26" ht="34.5" customHeight="1">
      <c r="A67" s="50">
        <v>60</v>
      </c>
      <c r="B67" s="18" t="s">
        <v>299</v>
      </c>
      <c r="C67" s="19" t="s">
        <v>627</v>
      </c>
      <c r="D67" s="23"/>
      <c r="E67" s="19" t="s">
        <v>119</v>
      </c>
      <c r="F67" s="19" t="s">
        <v>644</v>
      </c>
      <c r="G67" s="20"/>
      <c r="H67" s="16"/>
      <c r="I67" s="15"/>
      <c r="J67" s="91"/>
      <c r="K67" s="89"/>
      <c r="L67" s="89"/>
      <c r="M67" s="13">
        <v>99000</v>
      </c>
      <c r="N67" s="13">
        <f t="shared" si="3"/>
        <v>1000</v>
      </c>
      <c r="O67" s="101"/>
      <c r="P67" s="101"/>
      <c r="Q67" s="101"/>
      <c r="R67" s="101"/>
      <c r="S67" s="101"/>
      <c r="T67" s="101"/>
      <c r="U67" s="27" t="s">
        <v>360</v>
      </c>
      <c r="V67" s="15" t="s">
        <v>28</v>
      </c>
      <c r="W67" s="15" t="s">
        <v>218</v>
      </c>
      <c r="X67" s="15" t="s">
        <v>823</v>
      </c>
      <c r="Y67" s="19" t="s">
        <v>644</v>
      </c>
      <c r="Z67" s="15" t="s">
        <v>867</v>
      </c>
    </row>
    <row r="68" spans="1:26" ht="34.5" customHeight="1">
      <c r="A68" s="50">
        <v>61</v>
      </c>
      <c r="B68" s="18" t="s">
        <v>299</v>
      </c>
      <c r="C68" s="19" t="s">
        <v>627</v>
      </c>
      <c r="D68" s="23" t="s">
        <v>265</v>
      </c>
      <c r="E68" s="19" t="s">
        <v>268</v>
      </c>
      <c r="F68" s="19" t="s">
        <v>236</v>
      </c>
      <c r="G68" s="20" t="s">
        <v>269</v>
      </c>
      <c r="H68" s="16" t="s">
        <v>156</v>
      </c>
      <c r="I68" s="15" t="s">
        <v>655</v>
      </c>
      <c r="J68" s="91">
        <v>585</v>
      </c>
      <c r="K68" s="89">
        <v>9458.02</v>
      </c>
      <c r="L68" s="89">
        <v>95.31</v>
      </c>
      <c r="M68" s="13">
        <v>2132.256</v>
      </c>
      <c r="N68" s="13">
        <f t="shared" si="3"/>
        <v>21.537939393939393</v>
      </c>
      <c r="O68" s="111">
        <v>10448483.62</v>
      </c>
      <c r="P68" s="111">
        <v>10456689.88</v>
      </c>
      <c r="Q68" s="111">
        <v>20905173.5</v>
      </c>
      <c r="R68" s="111">
        <v>1063864601.91</v>
      </c>
      <c r="S68" s="111">
        <v>1109977770.17</v>
      </c>
      <c r="T68" s="111">
        <v>2173842372.08</v>
      </c>
      <c r="U68" s="15" t="s">
        <v>208</v>
      </c>
      <c r="V68" s="15" t="s">
        <v>174</v>
      </c>
      <c r="W68" s="15" t="s">
        <v>352</v>
      </c>
      <c r="X68" s="15" t="s">
        <v>823</v>
      </c>
      <c r="Y68" s="15" t="s">
        <v>824</v>
      </c>
      <c r="Z68" s="15" t="s">
        <v>865</v>
      </c>
    </row>
    <row r="69" spans="1:26" ht="34.5" customHeight="1">
      <c r="A69" s="50">
        <v>62</v>
      </c>
      <c r="B69" s="18" t="s">
        <v>299</v>
      </c>
      <c r="C69" s="19" t="s">
        <v>627</v>
      </c>
      <c r="D69" s="23" t="s">
        <v>266</v>
      </c>
      <c r="E69" s="19" t="s">
        <v>267</v>
      </c>
      <c r="F69" s="19" t="s">
        <v>236</v>
      </c>
      <c r="G69" s="20" t="s">
        <v>269</v>
      </c>
      <c r="H69" s="16" t="s">
        <v>270</v>
      </c>
      <c r="I69" s="15" t="s">
        <v>626</v>
      </c>
      <c r="J69" s="91">
        <v>259</v>
      </c>
      <c r="K69" s="89">
        <v>18003.6</v>
      </c>
      <c r="L69" s="89">
        <v>181.43</v>
      </c>
      <c r="M69" s="13">
        <v>2509</v>
      </c>
      <c r="N69" s="13">
        <f t="shared" si="3"/>
        <v>25.343434343434343</v>
      </c>
      <c r="O69" s="101"/>
      <c r="P69" s="101"/>
      <c r="Q69" s="101"/>
      <c r="R69" s="101"/>
      <c r="S69" s="101"/>
      <c r="T69" s="101"/>
      <c r="U69" s="15" t="s">
        <v>208</v>
      </c>
      <c r="V69" s="15" t="s">
        <v>174</v>
      </c>
      <c r="W69" s="15" t="s">
        <v>352</v>
      </c>
      <c r="X69" s="15" t="s">
        <v>823</v>
      </c>
      <c r="Y69" s="15" t="s">
        <v>824</v>
      </c>
      <c r="Z69" s="15" t="s">
        <v>865</v>
      </c>
    </row>
    <row r="70" spans="1:26" ht="34.5" customHeight="1">
      <c r="A70" s="50">
        <v>63</v>
      </c>
      <c r="B70" s="18" t="s">
        <v>299</v>
      </c>
      <c r="C70" s="19" t="s">
        <v>627</v>
      </c>
      <c r="D70" s="23" t="s">
        <v>300</v>
      </c>
      <c r="E70" s="19" t="s">
        <v>527</v>
      </c>
      <c r="F70" s="19" t="s">
        <v>234</v>
      </c>
      <c r="G70" s="20" t="s">
        <v>357</v>
      </c>
      <c r="H70" s="16" t="s">
        <v>271</v>
      </c>
      <c r="I70" s="15" t="s">
        <v>626</v>
      </c>
      <c r="J70" s="91">
        <v>474</v>
      </c>
      <c r="K70" s="89">
        <v>28823.88</v>
      </c>
      <c r="L70" s="89">
        <v>290.48</v>
      </c>
      <c r="M70" s="13">
        <v>6850</v>
      </c>
      <c r="N70" s="13">
        <f t="shared" si="3"/>
        <v>69.1919191919192</v>
      </c>
      <c r="O70" s="101"/>
      <c r="P70" s="101"/>
      <c r="Q70" s="101"/>
      <c r="R70" s="101"/>
      <c r="S70" s="101"/>
      <c r="T70" s="101"/>
      <c r="U70" s="15" t="s">
        <v>208</v>
      </c>
      <c r="V70" s="15" t="s">
        <v>174</v>
      </c>
      <c r="W70" s="15" t="s">
        <v>352</v>
      </c>
      <c r="X70" s="15" t="s">
        <v>823</v>
      </c>
      <c r="Y70" s="15" t="s">
        <v>824</v>
      </c>
      <c r="Z70" s="15" t="s">
        <v>864</v>
      </c>
    </row>
    <row r="71" spans="1:26" ht="34.5" customHeight="1">
      <c r="A71" s="50">
        <v>64</v>
      </c>
      <c r="B71" s="18" t="s">
        <v>299</v>
      </c>
      <c r="C71" s="19" t="s">
        <v>627</v>
      </c>
      <c r="D71" s="23" t="s">
        <v>301</v>
      </c>
      <c r="E71" s="19" t="s">
        <v>527</v>
      </c>
      <c r="F71" s="19" t="s">
        <v>234</v>
      </c>
      <c r="G71" s="20" t="s">
        <v>151</v>
      </c>
      <c r="H71" s="16" t="s">
        <v>160</v>
      </c>
      <c r="I71" s="15" t="s">
        <v>626</v>
      </c>
      <c r="J71" s="91">
        <v>1000</v>
      </c>
      <c r="K71" s="89">
        <v>48948.03</v>
      </c>
      <c r="L71" s="89">
        <v>493.28</v>
      </c>
      <c r="M71" s="13">
        <v>19288</v>
      </c>
      <c r="N71" s="13">
        <f t="shared" si="3"/>
        <v>194.82828282828282</v>
      </c>
      <c r="O71" s="111">
        <v>76989800</v>
      </c>
      <c r="P71" s="111" t="s">
        <v>839</v>
      </c>
      <c r="Q71" s="111">
        <v>76989800</v>
      </c>
      <c r="R71" s="111">
        <v>7902614571.86</v>
      </c>
      <c r="S71" s="111" t="s">
        <v>839</v>
      </c>
      <c r="T71" s="111">
        <v>7902614571.86</v>
      </c>
      <c r="U71" s="15" t="s">
        <v>208</v>
      </c>
      <c r="V71" s="15" t="s">
        <v>174</v>
      </c>
      <c r="W71" s="15" t="s">
        <v>352</v>
      </c>
      <c r="X71" s="15" t="s">
        <v>823</v>
      </c>
      <c r="Y71" s="15" t="s">
        <v>824</v>
      </c>
      <c r="Z71" s="15" t="s">
        <v>864</v>
      </c>
    </row>
    <row r="72" spans="1:26" ht="34.5" customHeight="1">
      <c r="A72" s="50">
        <v>65</v>
      </c>
      <c r="B72" s="18" t="s">
        <v>299</v>
      </c>
      <c r="C72" s="19" t="s">
        <v>627</v>
      </c>
      <c r="D72" s="23" t="s">
        <v>628</v>
      </c>
      <c r="E72" s="19" t="s">
        <v>556</v>
      </c>
      <c r="F72" s="19" t="s">
        <v>719</v>
      </c>
      <c r="G72" s="20"/>
      <c r="H72" s="16"/>
      <c r="I72" s="15"/>
      <c r="J72" s="91"/>
      <c r="K72" s="21"/>
      <c r="L72" s="21"/>
      <c r="M72" s="13">
        <v>300</v>
      </c>
      <c r="N72" s="13">
        <f t="shared" si="3"/>
        <v>3.0303030303030303</v>
      </c>
      <c r="O72" s="101"/>
      <c r="P72" s="101"/>
      <c r="Q72" s="101"/>
      <c r="R72" s="101"/>
      <c r="S72" s="101"/>
      <c r="T72" s="101"/>
      <c r="U72" s="15" t="s">
        <v>208</v>
      </c>
      <c r="V72" s="15" t="s">
        <v>174</v>
      </c>
      <c r="W72" s="15" t="s">
        <v>352</v>
      </c>
      <c r="X72" s="15" t="s">
        <v>823</v>
      </c>
      <c r="Y72" s="15" t="s">
        <v>824</v>
      </c>
      <c r="Z72" s="15" t="s">
        <v>865</v>
      </c>
    </row>
    <row r="73" spans="1:26" ht="34.5" customHeight="1">
      <c r="A73" s="50">
        <v>66</v>
      </c>
      <c r="B73" s="18" t="s">
        <v>299</v>
      </c>
      <c r="C73" s="19" t="s">
        <v>627</v>
      </c>
      <c r="D73" s="23" t="s">
        <v>628</v>
      </c>
      <c r="E73" s="19" t="s">
        <v>559</v>
      </c>
      <c r="F73" s="19" t="s">
        <v>719</v>
      </c>
      <c r="G73" s="20"/>
      <c r="H73" s="16"/>
      <c r="I73" s="15"/>
      <c r="J73" s="91"/>
      <c r="K73" s="21"/>
      <c r="L73" s="21"/>
      <c r="M73" s="13">
        <v>1050</v>
      </c>
      <c r="N73" s="13">
        <f t="shared" si="3"/>
        <v>10.606060606060606</v>
      </c>
      <c r="O73" s="101"/>
      <c r="P73" s="101"/>
      <c r="Q73" s="101"/>
      <c r="R73" s="101"/>
      <c r="S73" s="101"/>
      <c r="T73" s="101"/>
      <c r="U73" s="15" t="s">
        <v>208</v>
      </c>
      <c r="V73" s="15" t="s">
        <v>174</v>
      </c>
      <c r="W73" s="15" t="s">
        <v>352</v>
      </c>
      <c r="X73" s="15" t="s">
        <v>823</v>
      </c>
      <c r="Y73" s="15" t="s">
        <v>824</v>
      </c>
      <c r="Z73" s="15" t="s">
        <v>866</v>
      </c>
    </row>
    <row r="74" spans="1:26" ht="34.5" customHeight="1">
      <c r="A74" s="50">
        <v>67</v>
      </c>
      <c r="B74" s="18" t="s">
        <v>299</v>
      </c>
      <c r="C74" s="19" t="s">
        <v>627</v>
      </c>
      <c r="D74" s="15" t="s">
        <v>628</v>
      </c>
      <c r="E74" s="19" t="s">
        <v>358</v>
      </c>
      <c r="F74" s="19" t="s">
        <v>244</v>
      </c>
      <c r="G74" s="20"/>
      <c r="H74" s="16"/>
      <c r="I74" s="15" t="s">
        <v>626</v>
      </c>
      <c r="J74" s="91">
        <v>160</v>
      </c>
      <c r="K74" s="21"/>
      <c r="L74" s="21"/>
      <c r="M74" s="13">
        <v>505.341</v>
      </c>
      <c r="N74" s="13">
        <f t="shared" si="3"/>
        <v>5.104454545454545</v>
      </c>
      <c r="O74" s="101"/>
      <c r="P74" s="101"/>
      <c r="Q74" s="101"/>
      <c r="R74" s="101"/>
      <c r="S74" s="101"/>
      <c r="T74" s="101"/>
      <c r="U74" s="15" t="s">
        <v>208</v>
      </c>
      <c r="V74" s="15" t="s">
        <v>174</v>
      </c>
      <c r="W74" s="15" t="s">
        <v>352</v>
      </c>
      <c r="X74" s="15" t="s">
        <v>823</v>
      </c>
      <c r="Y74" s="15" t="s">
        <v>824</v>
      </c>
      <c r="Z74" s="15" t="s">
        <v>871</v>
      </c>
    </row>
    <row r="75" spans="1:26" ht="34.5" customHeight="1">
      <c r="A75" s="50">
        <v>68</v>
      </c>
      <c r="B75" s="18" t="s">
        <v>299</v>
      </c>
      <c r="C75" s="19" t="s">
        <v>627</v>
      </c>
      <c r="D75" s="23" t="s">
        <v>628</v>
      </c>
      <c r="E75" s="19" t="s">
        <v>364</v>
      </c>
      <c r="F75" s="19" t="s">
        <v>693</v>
      </c>
      <c r="G75" s="20" t="s">
        <v>628</v>
      </c>
      <c r="H75" s="13"/>
      <c r="I75" s="15" t="s">
        <v>626</v>
      </c>
      <c r="J75" s="91">
        <v>70.28</v>
      </c>
      <c r="K75" s="21"/>
      <c r="L75" s="21"/>
      <c r="M75" s="13">
        <v>200</v>
      </c>
      <c r="N75" s="13">
        <f t="shared" si="3"/>
        <v>2.0202020202020203</v>
      </c>
      <c r="O75" s="101"/>
      <c r="P75" s="101"/>
      <c r="Q75" s="101"/>
      <c r="R75" s="101"/>
      <c r="S75" s="101"/>
      <c r="T75" s="101"/>
      <c r="U75" s="15" t="s">
        <v>208</v>
      </c>
      <c r="V75" s="15" t="s">
        <v>174</v>
      </c>
      <c r="W75" s="15" t="s">
        <v>352</v>
      </c>
      <c r="X75" s="15" t="s">
        <v>823</v>
      </c>
      <c r="Y75" s="15" t="s">
        <v>824</v>
      </c>
      <c r="Z75" s="15" t="s">
        <v>869</v>
      </c>
    </row>
    <row r="76" spans="1:26" ht="34.5" customHeight="1">
      <c r="A76" s="50">
        <v>69</v>
      </c>
      <c r="B76" s="18" t="s">
        <v>299</v>
      </c>
      <c r="C76" s="19" t="s">
        <v>627</v>
      </c>
      <c r="D76" s="23" t="s">
        <v>628</v>
      </c>
      <c r="E76" s="19" t="s">
        <v>366</v>
      </c>
      <c r="F76" s="19" t="s">
        <v>693</v>
      </c>
      <c r="G76" s="16" t="s">
        <v>359</v>
      </c>
      <c r="H76" s="16"/>
      <c r="I76" s="15" t="s">
        <v>626</v>
      </c>
      <c r="J76" s="91">
        <v>67.35</v>
      </c>
      <c r="K76" s="21"/>
      <c r="L76" s="21"/>
      <c r="M76" s="13">
        <v>200</v>
      </c>
      <c r="N76" s="13">
        <f t="shared" si="3"/>
        <v>2.0202020202020203</v>
      </c>
      <c r="O76" s="101"/>
      <c r="P76" s="101"/>
      <c r="Q76" s="101"/>
      <c r="R76" s="101"/>
      <c r="S76" s="101"/>
      <c r="T76" s="101"/>
      <c r="U76" s="15" t="s">
        <v>208</v>
      </c>
      <c r="V76" s="15" t="s">
        <v>174</v>
      </c>
      <c r="W76" s="15" t="s">
        <v>352</v>
      </c>
      <c r="X76" s="15" t="s">
        <v>823</v>
      </c>
      <c r="Y76" s="15" t="s">
        <v>824</v>
      </c>
      <c r="Z76" s="15" t="s">
        <v>869</v>
      </c>
    </row>
    <row r="77" spans="1:26" ht="34.5" customHeight="1">
      <c r="A77" s="50">
        <v>70</v>
      </c>
      <c r="B77" s="18" t="s">
        <v>299</v>
      </c>
      <c r="C77" s="19" t="s">
        <v>627</v>
      </c>
      <c r="D77" s="23" t="s">
        <v>628</v>
      </c>
      <c r="E77" s="19" t="s">
        <v>365</v>
      </c>
      <c r="F77" s="19" t="s">
        <v>693</v>
      </c>
      <c r="G77" s="16" t="s">
        <v>359</v>
      </c>
      <c r="H77" s="26"/>
      <c r="I77" s="15" t="s">
        <v>626</v>
      </c>
      <c r="J77" s="91">
        <v>212.07</v>
      </c>
      <c r="K77" s="21"/>
      <c r="L77" s="21"/>
      <c r="M77" s="13">
        <v>200</v>
      </c>
      <c r="N77" s="13">
        <f t="shared" si="3"/>
        <v>2.0202020202020203</v>
      </c>
      <c r="O77" s="101"/>
      <c r="P77" s="101"/>
      <c r="Q77" s="101"/>
      <c r="R77" s="101"/>
      <c r="S77" s="101"/>
      <c r="T77" s="101"/>
      <c r="U77" s="15" t="s">
        <v>208</v>
      </c>
      <c r="V77" s="15" t="s">
        <v>174</v>
      </c>
      <c r="W77" s="15" t="s">
        <v>352</v>
      </c>
      <c r="X77" s="15" t="s">
        <v>823</v>
      </c>
      <c r="Y77" s="15" t="s">
        <v>824</v>
      </c>
      <c r="Z77" s="15" t="s">
        <v>869</v>
      </c>
    </row>
    <row r="78" spans="1:26" ht="34.5" customHeight="1">
      <c r="A78" s="50">
        <v>71</v>
      </c>
      <c r="B78" s="18" t="s">
        <v>299</v>
      </c>
      <c r="C78" s="19" t="s">
        <v>627</v>
      </c>
      <c r="D78" s="23" t="s">
        <v>628</v>
      </c>
      <c r="E78" s="19" t="s">
        <v>133</v>
      </c>
      <c r="F78" s="19" t="s">
        <v>693</v>
      </c>
      <c r="G78" s="16" t="s">
        <v>359</v>
      </c>
      <c r="H78" s="16"/>
      <c r="I78" s="15" t="s">
        <v>626</v>
      </c>
      <c r="J78" s="91">
        <v>144.18</v>
      </c>
      <c r="K78" s="21"/>
      <c r="L78" s="21"/>
      <c r="M78" s="13">
        <v>200</v>
      </c>
      <c r="N78" s="13">
        <f t="shared" si="3"/>
        <v>2.0202020202020203</v>
      </c>
      <c r="O78" s="101"/>
      <c r="P78" s="101"/>
      <c r="Q78" s="101"/>
      <c r="R78" s="101"/>
      <c r="S78" s="101"/>
      <c r="T78" s="101"/>
      <c r="U78" s="15" t="s">
        <v>208</v>
      </c>
      <c r="V78" s="15" t="s">
        <v>174</v>
      </c>
      <c r="W78" s="15" t="s">
        <v>352</v>
      </c>
      <c r="X78" s="15" t="s">
        <v>823</v>
      </c>
      <c r="Y78" s="15" t="s">
        <v>824</v>
      </c>
      <c r="Z78" s="15" t="s">
        <v>869</v>
      </c>
    </row>
    <row r="79" spans="1:26" ht="34.5" customHeight="1">
      <c r="A79" s="50">
        <v>72</v>
      </c>
      <c r="B79" s="18" t="s">
        <v>299</v>
      </c>
      <c r="C79" s="19" t="s">
        <v>627</v>
      </c>
      <c r="D79" s="76" t="s">
        <v>860</v>
      </c>
      <c r="E79" s="19" t="s">
        <v>806</v>
      </c>
      <c r="F79" s="19" t="s">
        <v>693</v>
      </c>
      <c r="G79" s="16" t="s">
        <v>807</v>
      </c>
      <c r="H79" s="16" t="s">
        <v>808</v>
      </c>
      <c r="I79" s="15" t="s">
        <v>626</v>
      </c>
      <c r="J79" s="91">
        <v>448</v>
      </c>
      <c r="K79" s="89">
        <v>44455.03</v>
      </c>
      <c r="L79" s="89">
        <v>448</v>
      </c>
      <c r="N79" s="65">
        <v>0</v>
      </c>
      <c r="O79" s="101"/>
      <c r="P79" s="101"/>
      <c r="Q79" s="101"/>
      <c r="R79" s="101"/>
      <c r="S79" s="101"/>
      <c r="T79" s="101"/>
      <c r="U79" s="27" t="s">
        <v>208</v>
      </c>
      <c r="V79" s="15" t="s">
        <v>174</v>
      </c>
      <c r="W79" s="15" t="s">
        <v>218</v>
      </c>
      <c r="X79" s="15" t="s">
        <v>823</v>
      </c>
      <c r="Y79" s="15" t="s">
        <v>824</v>
      </c>
      <c r="Z79" s="15" t="s">
        <v>864</v>
      </c>
    </row>
    <row r="80" spans="1:26" ht="34.5" customHeight="1">
      <c r="A80" s="50">
        <v>73</v>
      </c>
      <c r="B80" s="18" t="s">
        <v>299</v>
      </c>
      <c r="C80" s="19" t="s">
        <v>627</v>
      </c>
      <c r="D80" s="76" t="s">
        <v>809</v>
      </c>
      <c r="E80" s="77" t="s">
        <v>810</v>
      </c>
      <c r="F80" s="77" t="s">
        <v>811</v>
      </c>
      <c r="G80" s="78" t="s">
        <v>812</v>
      </c>
      <c r="H80" s="79" t="s">
        <v>816</v>
      </c>
      <c r="I80" s="80" t="s">
        <v>655</v>
      </c>
      <c r="J80" s="93">
        <v>850</v>
      </c>
      <c r="K80" s="89">
        <v>6714.06</v>
      </c>
      <c r="L80" s="89">
        <v>67.66</v>
      </c>
      <c r="N80" s="65"/>
      <c r="O80" s="101"/>
      <c r="P80" s="101"/>
      <c r="Q80" s="101"/>
      <c r="R80" s="101"/>
      <c r="S80" s="101"/>
      <c r="T80" s="101"/>
      <c r="U80" s="15" t="s">
        <v>208</v>
      </c>
      <c r="V80" s="15" t="s">
        <v>174</v>
      </c>
      <c r="W80" s="15" t="s">
        <v>352</v>
      </c>
      <c r="X80" s="15" t="s">
        <v>823</v>
      </c>
      <c r="Y80" s="15" t="s">
        <v>824</v>
      </c>
      <c r="Z80" s="15" t="s">
        <v>872</v>
      </c>
    </row>
    <row r="81" spans="1:26" ht="45" customHeight="1">
      <c r="A81" s="50">
        <v>74</v>
      </c>
      <c r="B81" s="18" t="s">
        <v>299</v>
      </c>
      <c r="C81" s="19" t="s">
        <v>627</v>
      </c>
      <c r="D81" s="76" t="s">
        <v>814</v>
      </c>
      <c r="E81" s="77" t="s">
        <v>815</v>
      </c>
      <c r="F81" s="77" t="s">
        <v>811</v>
      </c>
      <c r="G81" s="78" t="s">
        <v>817</v>
      </c>
      <c r="H81" s="79" t="s">
        <v>813</v>
      </c>
      <c r="I81" s="80" t="s">
        <v>655</v>
      </c>
      <c r="J81" s="93">
        <v>486.339</v>
      </c>
      <c r="K81" s="89">
        <v>7425.23</v>
      </c>
      <c r="L81" s="89">
        <v>74.83</v>
      </c>
      <c r="N81" s="65"/>
      <c r="O81" s="101"/>
      <c r="P81" s="101"/>
      <c r="Q81" s="101"/>
      <c r="R81" s="101"/>
      <c r="S81" s="101"/>
      <c r="T81" s="101"/>
      <c r="U81" s="15" t="s">
        <v>208</v>
      </c>
      <c r="V81" s="15" t="s">
        <v>174</v>
      </c>
      <c r="W81" s="15" t="s">
        <v>352</v>
      </c>
      <c r="X81" s="15" t="s">
        <v>823</v>
      </c>
      <c r="Y81" s="15" t="s">
        <v>824</v>
      </c>
      <c r="Z81" s="15" t="s">
        <v>872</v>
      </c>
    </row>
    <row r="82" spans="1:26" ht="42" customHeight="1">
      <c r="A82" s="50">
        <v>75</v>
      </c>
      <c r="B82" s="42" t="s">
        <v>307</v>
      </c>
      <c r="C82" s="19" t="s">
        <v>624</v>
      </c>
      <c r="D82" s="33"/>
      <c r="E82" s="13" t="s">
        <v>378</v>
      </c>
      <c r="F82" s="19" t="s">
        <v>254</v>
      </c>
      <c r="G82" s="33" t="s">
        <v>377</v>
      </c>
      <c r="H82" s="41"/>
      <c r="I82" s="15" t="s">
        <v>626</v>
      </c>
      <c r="J82" s="90">
        <v>5</v>
      </c>
      <c r="K82" s="28"/>
      <c r="L82" s="28"/>
      <c r="M82" s="13">
        <v>89</v>
      </c>
      <c r="N82" s="13">
        <f>M82/99</f>
        <v>0.898989898989899</v>
      </c>
      <c r="O82" s="102"/>
      <c r="P82" s="102"/>
      <c r="Q82" s="102"/>
      <c r="R82" s="102"/>
      <c r="S82" s="102"/>
      <c r="T82" s="102"/>
      <c r="U82" s="27" t="s">
        <v>208</v>
      </c>
      <c r="V82" s="15" t="s">
        <v>174</v>
      </c>
      <c r="W82" s="15" t="s">
        <v>218</v>
      </c>
      <c r="X82" s="15" t="s">
        <v>823</v>
      </c>
      <c r="Y82" s="15" t="s">
        <v>825</v>
      </c>
      <c r="Z82" s="15" t="s">
        <v>874</v>
      </c>
    </row>
    <row r="83" spans="1:26" ht="34.5" customHeight="1">
      <c r="A83" s="50">
        <v>76</v>
      </c>
      <c r="B83" s="42" t="s">
        <v>307</v>
      </c>
      <c r="C83" s="19" t="s">
        <v>627</v>
      </c>
      <c r="D83" s="33" t="s">
        <v>628</v>
      </c>
      <c r="E83" s="13" t="s">
        <v>553</v>
      </c>
      <c r="F83" s="13" t="s">
        <v>719</v>
      </c>
      <c r="G83" s="34"/>
      <c r="H83" s="41"/>
      <c r="I83" s="15"/>
      <c r="J83" s="90"/>
      <c r="K83" s="28"/>
      <c r="L83" s="28"/>
      <c r="M83" s="13">
        <v>1421</v>
      </c>
      <c r="N83" s="13">
        <f>M83/99</f>
        <v>14.353535353535353</v>
      </c>
      <c r="O83" s="102"/>
      <c r="P83" s="102"/>
      <c r="Q83" s="102"/>
      <c r="R83" s="102"/>
      <c r="S83" s="102"/>
      <c r="T83" s="102"/>
      <c r="U83" s="27" t="s">
        <v>208</v>
      </c>
      <c r="V83" s="15" t="s">
        <v>174</v>
      </c>
      <c r="W83" s="15" t="s">
        <v>352</v>
      </c>
      <c r="X83" s="15" t="s">
        <v>823</v>
      </c>
      <c r="Y83" s="15" t="s">
        <v>825</v>
      </c>
      <c r="Z83" s="15" t="s">
        <v>875</v>
      </c>
    </row>
    <row r="84" spans="1:26" ht="34.5" customHeight="1">
      <c r="A84" s="50">
        <v>77</v>
      </c>
      <c r="B84" s="18" t="s">
        <v>307</v>
      </c>
      <c r="C84" s="19" t="s">
        <v>624</v>
      </c>
      <c r="D84" s="23" t="s">
        <v>656</v>
      </c>
      <c r="E84" s="19" t="s">
        <v>586</v>
      </c>
      <c r="F84" s="19" t="s">
        <v>132</v>
      </c>
      <c r="G84" s="20" t="s">
        <v>72</v>
      </c>
      <c r="H84" s="16" t="s">
        <v>454</v>
      </c>
      <c r="I84" s="15" t="s">
        <v>626</v>
      </c>
      <c r="J84" s="91">
        <v>1.5</v>
      </c>
      <c r="K84" s="89">
        <v>198.46</v>
      </c>
      <c r="L84" s="89">
        <v>2</v>
      </c>
      <c r="M84" s="13">
        <v>37.62</v>
      </c>
      <c r="N84" s="13">
        <f>M84/99</f>
        <v>0.37999999999999995</v>
      </c>
      <c r="O84" s="101"/>
      <c r="P84" s="101"/>
      <c r="Q84" s="101"/>
      <c r="R84" s="101"/>
      <c r="S84" s="101"/>
      <c r="T84" s="101"/>
      <c r="U84" s="15" t="s">
        <v>208</v>
      </c>
      <c r="V84" s="15" t="s">
        <v>174</v>
      </c>
      <c r="W84" s="15" t="s">
        <v>218</v>
      </c>
      <c r="X84" s="15" t="s">
        <v>823</v>
      </c>
      <c r="Y84" s="15" t="s">
        <v>825</v>
      </c>
      <c r="Z84" s="15" t="s">
        <v>873</v>
      </c>
    </row>
    <row r="85" spans="1:26" ht="34.5" customHeight="1">
      <c r="A85" s="50">
        <v>78</v>
      </c>
      <c r="B85" s="42" t="s">
        <v>307</v>
      </c>
      <c r="C85" s="19" t="s">
        <v>624</v>
      </c>
      <c r="D85" s="33" t="s">
        <v>628</v>
      </c>
      <c r="E85" s="13" t="s">
        <v>80</v>
      </c>
      <c r="F85" s="13" t="s">
        <v>132</v>
      </c>
      <c r="G85" s="33" t="s">
        <v>628</v>
      </c>
      <c r="H85" s="41"/>
      <c r="I85" s="15" t="s">
        <v>626</v>
      </c>
      <c r="J85" s="90">
        <v>6.5</v>
      </c>
      <c r="K85" s="28"/>
      <c r="L85" s="28"/>
      <c r="M85" s="13">
        <v>617.5</v>
      </c>
      <c r="N85" s="13">
        <f>M85/99</f>
        <v>6.237373737373737</v>
      </c>
      <c r="O85" s="102"/>
      <c r="P85" s="102"/>
      <c r="Q85" s="102"/>
      <c r="R85" s="102"/>
      <c r="S85" s="102"/>
      <c r="T85" s="102"/>
      <c r="U85" s="27" t="s">
        <v>208</v>
      </c>
      <c r="V85" s="15" t="s">
        <v>174</v>
      </c>
      <c r="W85" s="15" t="s">
        <v>218</v>
      </c>
      <c r="X85" s="15" t="s">
        <v>823</v>
      </c>
      <c r="Y85" s="15" t="s">
        <v>825</v>
      </c>
      <c r="Z85" s="15" t="s">
        <v>873</v>
      </c>
    </row>
    <row r="86" spans="1:26" ht="34.5" customHeight="1">
      <c r="A86" s="50">
        <v>79</v>
      </c>
      <c r="B86" s="42" t="s">
        <v>307</v>
      </c>
      <c r="C86" s="19" t="s">
        <v>627</v>
      </c>
      <c r="D86" s="33" t="s">
        <v>210</v>
      </c>
      <c r="E86" s="13" t="s">
        <v>780</v>
      </c>
      <c r="F86" s="13" t="s">
        <v>5</v>
      </c>
      <c r="G86" s="16" t="s">
        <v>782</v>
      </c>
      <c r="H86" s="16" t="s">
        <v>779</v>
      </c>
      <c r="I86" s="15" t="s">
        <v>783</v>
      </c>
      <c r="J86" s="90">
        <v>50647</v>
      </c>
      <c r="K86" s="89">
        <v>2915.46</v>
      </c>
      <c r="L86" s="89">
        <v>29.38</v>
      </c>
      <c r="N86" s="13"/>
      <c r="O86" s="111">
        <v>70240.72</v>
      </c>
      <c r="P86" s="111">
        <v>768008.77</v>
      </c>
      <c r="Q86" s="111">
        <v>838249.49</v>
      </c>
      <c r="R86" s="111">
        <v>7207754.34</v>
      </c>
      <c r="S86" s="111">
        <v>81524141.01</v>
      </c>
      <c r="T86" s="111">
        <v>88731895.35</v>
      </c>
      <c r="U86" s="15" t="s">
        <v>208</v>
      </c>
      <c r="V86" s="15" t="s">
        <v>174</v>
      </c>
      <c r="W86" s="15" t="s">
        <v>352</v>
      </c>
      <c r="X86" s="15" t="s">
        <v>823</v>
      </c>
      <c r="Y86" s="15" t="s">
        <v>825</v>
      </c>
      <c r="Z86" s="15" t="s">
        <v>864</v>
      </c>
    </row>
    <row r="87" spans="1:26" ht="34.5" customHeight="1">
      <c r="A87" s="50">
        <v>80</v>
      </c>
      <c r="B87" s="42" t="s">
        <v>307</v>
      </c>
      <c r="C87" s="19" t="s">
        <v>627</v>
      </c>
      <c r="D87" s="33" t="s">
        <v>603</v>
      </c>
      <c r="E87" s="13" t="s">
        <v>781</v>
      </c>
      <c r="F87" s="13" t="s">
        <v>5</v>
      </c>
      <c r="G87" s="16" t="s">
        <v>195</v>
      </c>
      <c r="H87" s="16" t="s">
        <v>196</v>
      </c>
      <c r="I87" s="15" t="s">
        <v>626</v>
      </c>
      <c r="J87" s="90">
        <v>7.2</v>
      </c>
      <c r="K87" s="89">
        <v>14.15</v>
      </c>
      <c r="L87" s="89">
        <v>0.14</v>
      </c>
      <c r="N87" s="13"/>
      <c r="O87" s="111">
        <v>761914.2</v>
      </c>
      <c r="P87" s="111" t="s">
        <v>839</v>
      </c>
      <c r="Q87" s="111">
        <v>761914.2</v>
      </c>
      <c r="R87" s="111">
        <v>79159094.48</v>
      </c>
      <c r="S87" s="111" t="s">
        <v>839</v>
      </c>
      <c r="T87" s="111">
        <v>79159094.48</v>
      </c>
      <c r="U87" s="15" t="s">
        <v>208</v>
      </c>
      <c r="V87" s="15" t="s">
        <v>174</v>
      </c>
      <c r="W87" s="15" t="s">
        <v>218</v>
      </c>
      <c r="X87" s="15" t="s">
        <v>823</v>
      </c>
      <c r="Y87" s="15" t="s">
        <v>825</v>
      </c>
      <c r="Z87" s="15" t="s">
        <v>864</v>
      </c>
    </row>
    <row r="88" spans="1:26" ht="34.5" customHeight="1">
      <c r="A88" s="50">
        <v>81</v>
      </c>
      <c r="B88" s="18" t="s">
        <v>308</v>
      </c>
      <c r="C88" s="19" t="s">
        <v>627</v>
      </c>
      <c r="D88" s="17" t="s">
        <v>50</v>
      </c>
      <c r="E88" s="19" t="s">
        <v>588</v>
      </c>
      <c r="F88" s="19" t="s">
        <v>209</v>
      </c>
      <c r="G88" s="20" t="s">
        <v>659</v>
      </c>
      <c r="H88" s="16" t="s">
        <v>737</v>
      </c>
      <c r="I88" s="15" t="s">
        <v>649</v>
      </c>
      <c r="J88" s="91">
        <v>14.3</v>
      </c>
      <c r="K88" s="89">
        <v>2660.91</v>
      </c>
      <c r="L88" s="89">
        <v>26.82</v>
      </c>
      <c r="M88" s="13">
        <v>500</v>
      </c>
      <c r="N88" s="13">
        <f aca="true" t="shared" si="4" ref="N88:N102">M88/99</f>
        <v>5.05050505050505</v>
      </c>
      <c r="O88" s="111">
        <v>976821.45</v>
      </c>
      <c r="P88" s="111">
        <v>204423.37</v>
      </c>
      <c r="Q88" s="111">
        <v>1181244.82</v>
      </c>
      <c r="R88" s="111">
        <v>103240957.13</v>
      </c>
      <c r="S88" s="111">
        <v>21617021.34</v>
      </c>
      <c r="T88" s="111">
        <v>124857978.47</v>
      </c>
      <c r="U88" s="15" t="s">
        <v>213</v>
      </c>
      <c r="V88" s="15" t="s">
        <v>174</v>
      </c>
      <c r="W88" s="15" t="s">
        <v>352</v>
      </c>
      <c r="X88" s="15" t="s">
        <v>823</v>
      </c>
      <c r="Y88" s="15" t="s">
        <v>825</v>
      </c>
      <c r="Z88" s="15" t="s">
        <v>874</v>
      </c>
    </row>
    <row r="89" spans="1:26" ht="31.5" customHeight="1">
      <c r="A89" s="50">
        <v>82</v>
      </c>
      <c r="B89" s="18" t="s">
        <v>308</v>
      </c>
      <c r="C89" s="19" t="s">
        <v>627</v>
      </c>
      <c r="D89" s="23" t="s">
        <v>621</v>
      </c>
      <c r="E89" s="19" t="s">
        <v>169</v>
      </c>
      <c r="F89" s="19" t="s">
        <v>5</v>
      </c>
      <c r="G89" s="20" t="s">
        <v>237</v>
      </c>
      <c r="H89" s="16" t="s">
        <v>818</v>
      </c>
      <c r="I89" s="15" t="s">
        <v>649</v>
      </c>
      <c r="J89" s="91">
        <v>9</v>
      </c>
      <c r="K89" s="89">
        <v>458.23</v>
      </c>
      <c r="L89" s="89">
        <v>4.62</v>
      </c>
      <c r="M89" s="13">
        <v>0</v>
      </c>
      <c r="N89" s="13">
        <f t="shared" si="4"/>
        <v>0</v>
      </c>
      <c r="O89" s="111">
        <v>213324.69</v>
      </c>
      <c r="P89" s="111" t="s">
        <v>839</v>
      </c>
      <c r="Q89" s="111">
        <v>213324.69</v>
      </c>
      <c r="R89" s="111">
        <v>21236480.05</v>
      </c>
      <c r="S89" s="111" t="s">
        <v>839</v>
      </c>
      <c r="T89" s="111">
        <v>21236480.05</v>
      </c>
      <c r="U89" s="15" t="s">
        <v>208</v>
      </c>
      <c r="V89" s="15" t="s">
        <v>174</v>
      </c>
      <c r="W89" s="15" t="s">
        <v>352</v>
      </c>
      <c r="X89" s="15" t="s">
        <v>823</v>
      </c>
      <c r="Y89" s="15" t="s">
        <v>825</v>
      </c>
      <c r="Z89" s="15" t="s">
        <v>864</v>
      </c>
    </row>
    <row r="90" spans="1:26" ht="34.5" customHeight="1">
      <c r="A90" s="50">
        <v>83</v>
      </c>
      <c r="B90" s="18" t="s">
        <v>308</v>
      </c>
      <c r="C90" s="19" t="s">
        <v>627</v>
      </c>
      <c r="D90" s="17" t="s">
        <v>288</v>
      </c>
      <c r="E90" s="19" t="s">
        <v>587</v>
      </c>
      <c r="F90" s="19" t="s">
        <v>697</v>
      </c>
      <c r="G90" s="20" t="s">
        <v>1</v>
      </c>
      <c r="H90" s="16" t="s">
        <v>314</v>
      </c>
      <c r="I90" s="15" t="s">
        <v>649</v>
      </c>
      <c r="J90" s="91">
        <v>11</v>
      </c>
      <c r="K90" s="89">
        <v>3284.11</v>
      </c>
      <c r="L90" s="89">
        <v>33.1</v>
      </c>
      <c r="M90" s="13">
        <v>500</v>
      </c>
      <c r="N90" s="13">
        <f t="shared" si="4"/>
        <v>5.05050505050505</v>
      </c>
      <c r="O90" s="111">
        <v>455778</v>
      </c>
      <c r="P90" s="111">
        <v>415861</v>
      </c>
      <c r="Q90" s="111">
        <v>871639</v>
      </c>
      <c r="R90" s="111">
        <v>48485058.38</v>
      </c>
      <c r="S90" s="111">
        <v>44054201.45</v>
      </c>
      <c r="T90" s="111">
        <v>92539259.83</v>
      </c>
      <c r="U90" s="15" t="s">
        <v>208</v>
      </c>
      <c r="V90" s="15" t="s">
        <v>174</v>
      </c>
      <c r="W90" s="15" t="s">
        <v>352</v>
      </c>
      <c r="X90" s="15" t="s">
        <v>823</v>
      </c>
      <c r="Y90" s="15" t="s">
        <v>825</v>
      </c>
      <c r="Z90" s="15" t="s">
        <v>864</v>
      </c>
    </row>
    <row r="91" spans="1:26" ht="34.5" customHeight="1">
      <c r="A91" s="50">
        <v>84</v>
      </c>
      <c r="B91" s="18" t="s">
        <v>308</v>
      </c>
      <c r="C91" s="19" t="s">
        <v>627</v>
      </c>
      <c r="D91" s="17" t="s">
        <v>104</v>
      </c>
      <c r="E91" s="19" t="s">
        <v>407</v>
      </c>
      <c r="F91" s="19" t="s">
        <v>697</v>
      </c>
      <c r="G91" s="20" t="s">
        <v>639</v>
      </c>
      <c r="H91" s="16" t="s">
        <v>105</v>
      </c>
      <c r="I91" s="15" t="s">
        <v>649</v>
      </c>
      <c r="J91" s="91">
        <v>12</v>
      </c>
      <c r="K91" s="89">
        <v>1995.24</v>
      </c>
      <c r="L91" s="89">
        <v>20.11</v>
      </c>
      <c r="M91" s="13">
        <v>930</v>
      </c>
      <c r="N91" s="13">
        <f t="shared" si="4"/>
        <v>9.393939393939394</v>
      </c>
      <c r="O91" s="111">
        <v>4509732.53</v>
      </c>
      <c r="P91" s="111" t="s">
        <v>839</v>
      </c>
      <c r="Q91" s="111">
        <v>4509732.53</v>
      </c>
      <c r="R91" s="111">
        <v>472182686.06</v>
      </c>
      <c r="S91" s="111" t="s">
        <v>839</v>
      </c>
      <c r="T91" s="111">
        <v>472182686.06</v>
      </c>
      <c r="U91" s="15" t="s">
        <v>208</v>
      </c>
      <c r="V91" s="15" t="s">
        <v>174</v>
      </c>
      <c r="W91" s="15" t="s">
        <v>352</v>
      </c>
      <c r="X91" s="15" t="s">
        <v>823</v>
      </c>
      <c r="Y91" s="15" t="s">
        <v>825</v>
      </c>
      <c r="Z91" s="15" t="s">
        <v>864</v>
      </c>
    </row>
    <row r="92" spans="1:26" ht="34.5" customHeight="1">
      <c r="A92" s="50">
        <v>85</v>
      </c>
      <c r="B92" s="18" t="s">
        <v>310</v>
      </c>
      <c r="C92" s="19" t="s">
        <v>624</v>
      </c>
      <c r="D92" s="17" t="s">
        <v>51</v>
      </c>
      <c r="E92" s="19" t="s">
        <v>260</v>
      </c>
      <c r="F92" s="19" t="s">
        <v>94</v>
      </c>
      <c r="G92" s="20" t="s">
        <v>702</v>
      </c>
      <c r="H92" s="16" t="s">
        <v>124</v>
      </c>
      <c r="I92" s="15" t="s">
        <v>626</v>
      </c>
      <c r="J92" s="91">
        <v>27.5</v>
      </c>
      <c r="K92" s="89">
        <v>2159.34</v>
      </c>
      <c r="L92" s="89">
        <v>21.76</v>
      </c>
      <c r="M92" s="13">
        <v>500</v>
      </c>
      <c r="N92" s="13">
        <f t="shared" si="4"/>
        <v>5.05050505050505</v>
      </c>
      <c r="O92" s="101"/>
      <c r="P92" s="101"/>
      <c r="Q92" s="101"/>
      <c r="R92" s="101"/>
      <c r="S92" s="101"/>
      <c r="T92" s="101"/>
      <c r="U92" s="15" t="s">
        <v>208</v>
      </c>
      <c r="V92" s="15" t="s">
        <v>174</v>
      </c>
      <c r="W92" s="15" t="s">
        <v>352</v>
      </c>
      <c r="X92" s="15" t="s">
        <v>823</v>
      </c>
      <c r="Y92" s="15" t="s">
        <v>825</v>
      </c>
      <c r="Z92" s="15" t="s">
        <v>868</v>
      </c>
    </row>
    <row r="93" spans="1:26" ht="34.5" customHeight="1">
      <c r="A93" s="50">
        <v>86</v>
      </c>
      <c r="B93" s="18" t="s">
        <v>310</v>
      </c>
      <c r="C93" s="19" t="s">
        <v>624</v>
      </c>
      <c r="D93" s="17" t="s">
        <v>52</v>
      </c>
      <c r="E93" s="19" t="s">
        <v>591</v>
      </c>
      <c r="F93" s="19" t="s">
        <v>618</v>
      </c>
      <c r="G93" s="20" t="s">
        <v>702</v>
      </c>
      <c r="H93" s="16" t="s">
        <v>124</v>
      </c>
      <c r="I93" s="15" t="s">
        <v>626</v>
      </c>
      <c r="J93" s="91">
        <v>17.5</v>
      </c>
      <c r="K93" s="89">
        <v>1453.72</v>
      </c>
      <c r="L93" s="89">
        <v>14.65</v>
      </c>
      <c r="M93" s="13">
        <v>200</v>
      </c>
      <c r="N93" s="13">
        <f t="shared" si="4"/>
        <v>2.0202020202020203</v>
      </c>
      <c r="O93" s="101"/>
      <c r="P93" s="101"/>
      <c r="Q93" s="101"/>
      <c r="R93" s="101"/>
      <c r="S93" s="101"/>
      <c r="T93" s="101"/>
      <c r="U93" s="15" t="s">
        <v>208</v>
      </c>
      <c r="V93" s="15" t="s">
        <v>174</v>
      </c>
      <c r="W93" s="15" t="s">
        <v>352</v>
      </c>
      <c r="X93" s="15" t="s">
        <v>823</v>
      </c>
      <c r="Y93" s="15" t="s">
        <v>825</v>
      </c>
      <c r="Z93" s="15" t="s">
        <v>865</v>
      </c>
    </row>
    <row r="94" spans="1:26" ht="34.5" customHeight="1">
      <c r="A94" s="50">
        <v>87</v>
      </c>
      <c r="B94" s="18" t="s">
        <v>311</v>
      </c>
      <c r="C94" s="19" t="s">
        <v>624</v>
      </c>
      <c r="D94" s="23" t="s">
        <v>215</v>
      </c>
      <c r="E94" s="19" t="s">
        <v>594</v>
      </c>
      <c r="F94" s="19" t="s">
        <v>209</v>
      </c>
      <c r="G94" s="20" t="s">
        <v>232</v>
      </c>
      <c r="H94" s="16" t="s">
        <v>110</v>
      </c>
      <c r="I94" s="15" t="s">
        <v>647</v>
      </c>
      <c r="J94" s="91">
        <v>500</v>
      </c>
      <c r="K94" s="89">
        <v>12470.33</v>
      </c>
      <c r="L94" s="89">
        <v>125.67</v>
      </c>
      <c r="M94" s="13">
        <v>700</v>
      </c>
      <c r="N94" s="13">
        <f t="shared" si="4"/>
        <v>7.070707070707071</v>
      </c>
      <c r="O94" s="101"/>
      <c r="P94" s="101"/>
      <c r="Q94" s="101"/>
      <c r="R94" s="101"/>
      <c r="S94" s="101"/>
      <c r="T94" s="101"/>
      <c r="U94" s="15" t="s">
        <v>213</v>
      </c>
      <c r="V94" s="15" t="s">
        <v>174</v>
      </c>
      <c r="W94" s="15" t="s">
        <v>352</v>
      </c>
      <c r="X94" s="15" t="s">
        <v>823</v>
      </c>
      <c r="Y94" s="15" t="s">
        <v>825</v>
      </c>
      <c r="Z94" s="15" t="s">
        <v>876</v>
      </c>
    </row>
    <row r="95" spans="1:26" ht="34.5" customHeight="1">
      <c r="A95" s="50">
        <v>88</v>
      </c>
      <c r="B95" s="18" t="s">
        <v>311</v>
      </c>
      <c r="C95" s="19" t="s">
        <v>627</v>
      </c>
      <c r="D95" s="17" t="s">
        <v>690</v>
      </c>
      <c r="E95" s="19" t="s">
        <v>407</v>
      </c>
      <c r="F95" s="19" t="s">
        <v>697</v>
      </c>
      <c r="G95" s="20" t="s">
        <v>687</v>
      </c>
      <c r="H95" s="16" t="s">
        <v>160</v>
      </c>
      <c r="I95" s="15" t="s">
        <v>647</v>
      </c>
      <c r="J95" s="91">
        <v>300</v>
      </c>
      <c r="K95" s="89">
        <v>5218.45</v>
      </c>
      <c r="L95" s="89">
        <v>52.59</v>
      </c>
      <c r="M95" s="13">
        <v>465</v>
      </c>
      <c r="N95" s="13">
        <f t="shared" si="4"/>
        <v>4.696969696969697</v>
      </c>
      <c r="O95" s="111">
        <v>1134021.46</v>
      </c>
      <c r="P95" s="111" t="s">
        <v>839</v>
      </c>
      <c r="Q95" s="111">
        <v>1134021.46</v>
      </c>
      <c r="R95" s="111">
        <v>116571731.22</v>
      </c>
      <c r="S95" s="111" t="s">
        <v>839</v>
      </c>
      <c r="T95" s="111">
        <v>116571731.22</v>
      </c>
      <c r="U95" s="15" t="s">
        <v>208</v>
      </c>
      <c r="V95" s="15" t="s">
        <v>174</v>
      </c>
      <c r="W95" s="15" t="s">
        <v>352</v>
      </c>
      <c r="X95" s="15" t="s">
        <v>823</v>
      </c>
      <c r="Y95" s="15" t="s">
        <v>825</v>
      </c>
      <c r="Z95" s="15" t="s">
        <v>864</v>
      </c>
    </row>
    <row r="96" spans="1:26" ht="34.5" customHeight="1">
      <c r="A96" s="50">
        <v>89</v>
      </c>
      <c r="B96" s="18" t="s">
        <v>311</v>
      </c>
      <c r="C96" s="19" t="s">
        <v>627</v>
      </c>
      <c r="D96" s="17">
        <v>39722</v>
      </c>
      <c r="E96" s="19" t="s">
        <v>587</v>
      </c>
      <c r="F96" s="19" t="s">
        <v>697</v>
      </c>
      <c r="G96" s="20" t="s">
        <v>84</v>
      </c>
      <c r="H96" s="16" t="s">
        <v>11</v>
      </c>
      <c r="I96" s="15" t="s">
        <v>647</v>
      </c>
      <c r="J96" s="91">
        <v>150</v>
      </c>
      <c r="K96" s="89">
        <v>2853.5</v>
      </c>
      <c r="L96" s="89">
        <v>28.76</v>
      </c>
      <c r="M96" s="13">
        <v>800</v>
      </c>
      <c r="N96" s="13">
        <f t="shared" si="4"/>
        <v>8.080808080808081</v>
      </c>
      <c r="O96" s="111">
        <v>600266.98</v>
      </c>
      <c r="P96" s="111" t="s">
        <v>839</v>
      </c>
      <c r="Q96" s="111">
        <v>600266.98</v>
      </c>
      <c r="R96" s="111">
        <v>61704442.03</v>
      </c>
      <c r="S96" s="111" t="s">
        <v>839</v>
      </c>
      <c r="T96" s="111">
        <v>61704442.03</v>
      </c>
      <c r="U96" s="15" t="s">
        <v>208</v>
      </c>
      <c r="V96" s="15" t="s">
        <v>174</v>
      </c>
      <c r="W96" s="15" t="s">
        <v>352</v>
      </c>
      <c r="X96" s="15" t="s">
        <v>823</v>
      </c>
      <c r="Y96" s="15" t="s">
        <v>825</v>
      </c>
      <c r="Z96" s="15" t="s">
        <v>864</v>
      </c>
    </row>
    <row r="97" spans="1:26" ht="34.5" customHeight="1">
      <c r="A97" s="50">
        <v>90</v>
      </c>
      <c r="B97" s="42" t="s">
        <v>312</v>
      </c>
      <c r="C97" s="19" t="s">
        <v>624</v>
      </c>
      <c r="D97" s="33" t="s">
        <v>628</v>
      </c>
      <c r="E97" s="13" t="s">
        <v>147</v>
      </c>
      <c r="F97" s="13" t="s">
        <v>147</v>
      </c>
      <c r="G97" s="20" t="s">
        <v>628</v>
      </c>
      <c r="H97" s="20"/>
      <c r="I97" s="27"/>
      <c r="J97" s="90"/>
      <c r="K97" s="28"/>
      <c r="L97" s="28"/>
      <c r="M97" s="13">
        <v>1118.7</v>
      </c>
      <c r="N97" s="13">
        <f t="shared" si="4"/>
        <v>11.3</v>
      </c>
      <c r="O97" s="102"/>
      <c r="P97" s="102"/>
      <c r="Q97" s="102"/>
      <c r="R97" s="102"/>
      <c r="S97" s="102"/>
      <c r="T97" s="102"/>
      <c r="U97" s="27" t="s">
        <v>27</v>
      </c>
      <c r="V97" s="15" t="s">
        <v>28</v>
      </c>
      <c r="W97" s="15" t="s">
        <v>218</v>
      </c>
      <c r="X97" s="15" t="s">
        <v>823</v>
      </c>
      <c r="Y97" s="15" t="s">
        <v>825</v>
      </c>
      <c r="Z97" s="27" t="s">
        <v>27</v>
      </c>
    </row>
    <row r="98" spans="1:26" ht="34.5" customHeight="1">
      <c r="A98" s="50">
        <v>91</v>
      </c>
      <c r="B98" s="22" t="s">
        <v>313</v>
      </c>
      <c r="C98" s="19" t="s">
        <v>627</v>
      </c>
      <c r="D98" s="23"/>
      <c r="E98" s="24" t="s">
        <v>18</v>
      </c>
      <c r="F98" s="19" t="s">
        <v>644</v>
      </c>
      <c r="G98" s="35"/>
      <c r="H98" s="15"/>
      <c r="I98" s="15"/>
      <c r="J98" s="94"/>
      <c r="K98" s="36"/>
      <c r="L98" s="36"/>
      <c r="M98" s="13">
        <v>49500</v>
      </c>
      <c r="N98" s="13">
        <f t="shared" si="4"/>
        <v>500</v>
      </c>
      <c r="O98" s="102"/>
      <c r="P98" s="102"/>
      <c r="Q98" s="102"/>
      <c r="R98" s="102"/>
      <c r="S98" s="102"/>
      <c r="T98" s="102"/>
      <c r="U98" s="15" t="s">
        <v>18</v>
      </c>
      <c r="V98" s="15" t="s">
        <v>28</v>
      </c>
      <c r="W98" s="15" t="s">
        <v>218</v>
      </c>
      <c r="X98" s="19" t="s">
        <v>18</v>
      </c>
      <c r="Y98" s="15" t="s">
        <v>644</v>
      </c>
      <c r="Z98" s="15" t="s">
        <v>867</v>
      </c>
    </row>
    <row r="99" spans="1:26" ht="34.5" customHeight="1">
      <c r="A99" s="50">
        <v>92</v>
      </c>
      <c r="B99" s="18" t="s">
        <v>631</v>
      </c>
      <c r="C99" s="19" t="s">
        <v>627</v>
      </c>
      <c r="D99" s="17" t="s">
        <v>45</v>
      </c>
      <c r="E99" s="19" t="s">
        <v>571</v>
      </c>
      <c r="F99" s="19" t="s">
        <v>209</v>
      </c>
      <c r="G99" s="20" t="s">
        <v>670</v>
      </c>
      <c r="H99" s="16" t="s">
        <v>255</v>
      </c>
      <c r="I99" s="15" t="s">
        <v>230</v>
      </c>
      <c r="J99" s="91">
        <v>56.86</v>
      </c>
      <c r="K99" s="89">
        <v>7398.82</v>
      </c>
      <c r="L99" s="89">
        <v>74.56</v>
      </c>
      <c r="M99" s="13">
        <v>0</v>
      </c>
      <c r="N99" s="13">
        <f t="shared" si="4"/>
        <v>0</v>
      </c>
      <c r="O99" s="111">
        <v>1550372.45</v>
      </c>
      <c r="P99" s="111">
        <v>327831.26</v>
      </c>
      <c r="Q99" s="111">
        <v>1878203.71</v>
      </c>
      <c r="R99" s="111">
        <v>160027941.1</v>
      </c>
      <c r="S99" s="111">
        <v>34948462.33</v>
      </c>
      <c r="T99" s="111">
        <v>194976403.43</v>
      </c>
      <c r="U99" s="15" t="s">
        <v>213</v>
      </c>
      <c r="V99" s="15" t="s">
        <v>174</v>
      </c>
      <c r="W99" s="15" t="s">
        <v>352</v>
      </c>
      <c r="X99" s="15" t="s">
        <v>822</v>
      </c>
      <c r="Y99" s="15" t="s">
        <v>631</v>
      </c>
      <c r="Z99" s="15" t="s">
        <v>874</v>
      </c>
    </row>
    <row r="100" spans="1:26" ht="34.5" customHeight="1">
      <c r="A100" s="50">
        <v>93</v>
      </c>
      <c r="B100" s="18" t="s">
        <v>631</v>
      </c>
      <c r="C100" s="19" t="s">
        <v>627</v>
      </c>
      <c r="D100" s="23" t="s">
        <v>776</v>
      </c>
      <c r="E100" s="19" t="s">
        <v>560</v>
      </c>
      <c r="F100" s="19" t="s">
        <v>400</v>
      </c>
      <c r="G100" s="20" t="s">
        <v>561</v>
      </c>
      <c r="H100" s="16" t="s">
        <v>103</v>
      </c>
      <c r="I100" s="15" t="s">
        <v>626</v>
      </c>
      <c r="J100" s="91">
        <v>227.12</v>
      </c>
      <c r="K100" s="89">
        <v>21334.44</v>
      </c>
      <c r="L100" s="89">
        <v>215</v>
      </c>
      <c r="M100" s="13">
        <v>7557.91</v>
      </c>
      <c r="N100" s="13">
        <f t="shared" si="4"/>
        <v>76.34252525252525</v>
      </c>
      <c r="O100" s="111">
        <v>32649078</v>
      </c>
      <c r="P100" s="111" t="s">
        <v>839</v>
      </c>
      <c r="Q100" s="111">
        <v>32649078</v>
      </c>
      <c r="R100" s="111">
        <v>3330369544.21</v>
      </c>
      <c r="S100" s="111" t="s">
        <v>839</v>
      </c>
      <c r="T100" s="111">
        <v>3330369544.21</v>
      </c>
      <c r="U100" s="15" t="s">
        <v>208</v>
      </c>
      <c r="V100" s="15" t="s">
        <v>174</v>
      </c>
      <c r="W100" s="15" t="s">
        <v>218</v>
      </c>
      <c r="X100" s="15" t="s">
        <v>822</v>
      </c>
      <c r="Y100" s="15" t="s">
        <v>631</v>
      </c>
      <c r="Z100" s="15" t="s">
        <v>875</v>
      </c>
    </row>
    <row r="101" spans="1:26" ht="34.5" customHeight="1">
      <c r="A101" s="50">
        <v>94</v>
      </c>
      <c r="B101" s="18" t="s">
        <v>631</v>
      </c>
      <c r="C101" s="19" t="s">
        <v>627</v>
      </c>
      <c r="D101" s="17" t="s">
        <v>70</v>
      </c>
      <c r="E101" s="19" t="s">
        <v>109</v>
      </c>
      <c r="F101" s="19" t="s">
        <v>236</v>
      </c>
      <c r="G101" s="20" t="s">
        <v>69</v>
      </c>
      <c r="H101" s="16" t="s">
        <v>11</v>
      </c>
      <c r="I101" s="15" t="s">
        <v>626</v>
      </c>
      <c r="J101" s="91">
        <v>160.228</v>
      </c>
      <c r="K101" s="89">
        <v>12580.1</v>
      </c>
      <c r="L101" s="89">
        <v>126.78</v>
      </c>
      <c r="M101" s="13">
        <v>3158.4</v>
      </c>
      <c r="N101" s="13">
        <f t="shared" si="4"/>
        <v>31.903030303030302</v>
      </c>
      <c r="O101" s="111">
        <v>6257535.51</v>
      </c>
      <c r="P101" s="111" t="s">
        <v>839</v>
      </c>
      <c r="Q101" s="111">
        <v>6257535.51</v>
      </c>
      <c r="R101" s="111">
        <v>638322329.97</v>
      </c>
      <c r="S101" s="111" t="s">
        <v>839</v>
      </c>
      <c r="T101" s="111">
        <v>638322329.97</v>
      </c>
      <c r="U101" s="15" t="s">
        <v>208</v>
      </c>
      <c r="V101" s="15" t="s">
        <v>174</v>
      </c>
      <c r="W101" s="15" t="s">
        <v>352</v>
      </c>
      <c r="X101" s="15" t="s">
        <v>822</v>
      </c>
      <c r="Y101" s="15" t="s">
        <v>631</v>
      </c>
      <c r="Z101" s="15" t="s">
        <v>865</v>
      </c>
    </row>
    <row r="102" spans="1:26" ht="34.5" customHeight="1">
      <c r="A102" s="50">
        <v>95</v>
      </c>
      <c r="B102" s="18" t="s">
        <v>631</v>
      </c>
      <c r="C102" s="19" t="s">
        <v>627</v>
      </c>
      <c r="D102" s="17" t="s">
        <v>280</v>
      </c>
      <c r="E102" s="19" t="s">
        <v>570</v>
      </c>
      <c r="F102" s="19" t="s">
        <v>610</v>
      </c>
      <c r="G102" s="20" t="s">
        <v>615</v>
      </c>
      <c r="H102" s="16" t="s">
        <v>736</v>
      </c>
      <c r="I102" s="15" t="s">
        <v>626</v>
      </c>
      <c r="J102" s="91">
        <v>140</v>
      </c>
      <c r="K102" s="89">
        <v>5433.79</v>
      </c>
      <c r="L102" s="89">
        <v>54.76</v>
      </c>
      <c r="M102" s="13">
        <v>3264</v>
      </c>
      <c r="N102" s="13">
        <f t="shared" si="4"/>
        <v>32.96969696969697</v>
      </c>
      <c r="O102" s="103"/>
      <c r="P102" s="103"/>
      <c r="Q102" s="103"/>
      <c r="R102" s="103"/>
      <c r="S102" s="103"/>
      <c r="T102" s="103"/>
      <c r="U102" s="15" t="s">
        <v>27</v>
      </c>
      <c r="V102" s="15" t="s">
        <v>174</v>
      </c>
      <c r="W102" s="15" t="s">
        <v>352</v>
      </c>
      <c r="X102" s="15" t="s">
        <v>822</v>
      </c>
      <c r="Y102" s="15" t="s">
        <v>631</v>
      </c>
      <c r="Z102" s="15" t="s">
        <v>865</v>
      </c>
    </row>
    <row r="103" spans="1:26" ht="34.5" customHeight="1">
      <c r="A103" s="50">
        <v>96</v>
      </c>
      <c r="B103" s="18" t="s">
        <v>631</v>
      </c>
      <c r="C103" s="19" t="s">
        <v>627</v>
      </c>
      <c r="D103" s="17" t="s">
        <v>855</v>
      </c>
      <c r="E103" s="19" t="s">
        <v>572</v>
      </c>
      <c r="F103" s="19" t="s">
        <v>697</v>
      </c>
      <c r="G103" s="20" t="s">
        <v>679</v>
      </c>
      <c r="H103" s="16" t="s">
        <v>261</v>
      </c>
      <c r="I103" s="15" t="s">
        <v>626</v>
      </c>
      <c r="J103" s="91" t="s">
        <v>850</v>
      </c>
      <c r="K103" s="89">
        <v>1706.13</v>
      </c>
      <c r="L103" s="89">
        <v>24.17</v>
      </c>
      <c r="M103" s="85" t="s">
        <v>851</v>
      </c>
      <c r="N103" s="85" t="s">
        <v>852</v>
      </c>
      <c r="O103" s="111">
        <v>6789840.25</v>
      </c>
      <c r="P103" s="111" t="s">
        <v>839</v>
      </c>
      <c r="Q103" s="111">
        <v>6789840.25</v>
      </c>
      <c r="R103" s="111">
        <v>695235915.5</v>
      </c>
      <c r="S103" s="111" t="s">
        <v>839</v>
      </c>
      <c r="T103" s="111">
        <v>695235915.5</v>
      </c>
      <c r="U103" s="15" t="s">
        <v>208</v>
      </c>
      <c r="V103" s="15" t="s">
        <v>174</v>
      </c>
      <c r="W103" s="15" t="s">
        <v>352</v>
      </c>
      <c r="X103" s="15" t="s">
        <v>822</v>
      </c>
      <c r="Y103" s="15" t="s">
        <v>631</v>
      </c>
      <c r="Z103" s="15" t="s">
        <v>864</v>
      </c>
    </row>
    <row r="104" spans="1:26" ht="34.5" customHeight="1">
      <c r="A104" s="50">
        <v>97</v>
      </c>
      <c r="B104" s="18" t="s">
        <v>631</v>
      </c>
      <c r="C104" s="19" t="s">
        <v>627</v>
      </c>
      <c r="D104" s="17" t="s">
        <v>46</v>
      </c>
      <c r="E104" s="19" t="s">
        <v>573</v>
      </c>
      <c r="F104" s="19" t="s">
        <v>697</v>
      </c>
      <c r="G104" s="20" t="s">
        <v>679</v>
      </c>
      <c r="H104" s="16" t="s">
        <v>261</v>
      </c>
      <c r="I104" s="15" t="s">
        <v>626</v>
      </c>
      <c r="J104" s="91">
        <v>38.435</v>
      </c>
      <c r="K104" s="21"/>
      <c r="L104" s="21"/>
      <c r="M104" s="13">
        <v>132</v>
      </c>
      <c r="N104" s="13">
        <f aca="true" t="shared" si="5" ref="N104:N136">M104/99</f>
        <v>1.3333333333333333</v>
      </c>
      <c r="O104" s="103"/>
      <c r="P104" s="103"/>
      <c r="Q104" s="103"/>
      <c r="R104" s="103"/>
      <c r="S104" s="103"/>
      <c r="T104" s="103"/>
      <c r="U104" s="15" t="s">
        <v>208</v>
      </c>
      <c r="V104" s="15" t="s">
        <v>174</v>
      </c>
      <c r="W104" s="15" t="s">
        <v>352</v>
      </c>
      <c r="X104" s="15" t="s">
        <v>822</v>
      </c>
      <c r="Y104" s="15" t="s">
        <v>631</v>
      </c>
      <c r="Z104" s="15" t="s">
        <v>864</v>
      </c>
    </row>
    <row r="105" spans="1:26" ht="34.5" customHeight="1">
      <c r="A105" s="50">
        <v>98</v>
      </c>
      <c r="B105" s="18" t="s">
        <v>631</v>
      </c>
      <c r="C105" s="19" t="s">
        <v>627</v>
      </c>
      <c r="D105" s="17" t="s">
        <v>47</v>
      </c>
      <c r="E105" s="19" t="s">
        <v>574</v>
      </c>
      <c r="F105" s="19" t="s">
        <v>697</v>
      </c>
      <c r="G105" s="20" t="s">
        <v>679</v>
      </c>
      <c r="H105" s="16" t="s">
        <v>261</v>
      </c>
      <c r="I105" s="15" t="s">
        <v>626</v>
      </c>
      <c r="J105" s="91">
        <v>30.805</v>
      </c>
      <c r="K105" s="89"/>
      <c r="L105" s="89"/>
      <c r="M105" s="13">
        <v>583</v>
      </c>
      <c r="N105" s="13">
        <f t="shared" si="5"/>
        <v>5.888888888888889</v>
      </c>
      <c r="O105" s="103"/>
      <c r="P105" s="103"/>
      <c r="Q105" s="103"/>
      <c r="R105" s="103"/>
      <c r="S105" s="103"/>
      <c r="T105" s="103"/>
      <c r="U105" s="15" t="s">
        <v>208</v>
      </c>
      <c r="V105" s="15" t="s">
        <v>174</v>
      </c>
      <c r="W105" s="15" t="s">
        <v>352</v>
      </c>
      <c r="X105" s="15" t="s">
        <v>822</v>
      </c>
      <c r="Y105" s="15" t="s">
        <v>631</v>
      </c>
      <c r="Z105" s="15" t="s">
        <v>864</v>
      </c>
    </row>
    <row r="106" spans="1:26" ht="34.5" customHeight="1">
      <c r="A106" s="50">
        <v>99</v>
      </c>
      <c r="B106" s="42" t="s">
        <v>631</v>
      </c>
      <c r="C106" s="19" t="s">
        <v>627</v>
      </c>
      <c r="D106" s="52" t="s">
        <v>115</v>
      </c>
      <c r="E106" s="19" t="s">
        <v>407</v>
      </c>
      <c r="F106" s="19" t="s">
        <v>697</v>
      </c>
      <c r="G106" s="20" t="s">
        <v>231</v>
      </c>
      <c r="H106" s="20" t="s">
        <v>654</v>
      </c>
      <c r="I106" s="15" t="s">
        <v>626</v>
      </c>
      <c r="J106" s="90">
        <v>220</v>
      </c>
      <c r="K106" s="89">
        <v>16632.64</v>
      </c>
      <c r="L106" s="89">
        <v>167.62</v>
      </c>
      <c r="M106" s="13">
        <v>2255</v>
      </c>
      <c r="N106" s="13">
        <f t="shared" si="5"/>
        <v>22.77777777777778</v>
      </c>
      <c r="O106" s="103"/>
      <c r="P106" s="103"/>
      <c r="Q106" s="103"/>
      <c r="R106" s="103"/>
      <c r="S106" s="103"/>
      <c r="T106" s="103"/>
      <c r="U106" s="27" t="s">
        <v>208</v>
      </c>
      <c r="V106" s="15" t="s">
        <v>174</v>
      </c>
      <c r="W106" s="15" t="s">
        <v>352</v>
      </c>
      <c r="X106" s="15" t="s">
        <v>822</v>
      </c>
      <c r="Y106" s="15" t="s">
        <v>631</v>
      </c>
      <c r="Z106" s="15" t="s">
        <v>864</v>
      </c>
    </row>
    <row r="107" spans="1:26" ht="34.5" customHeight="1">
      <c r="A107" s="50">
        <v>100</v>
      </c>
      <c r="B107" s="18" t="s">
        <v>631</v>
      </c>
      <c r="C107" s="19" t="s">
        <v>627</v>
      </c>
      <c r="D107" s="17" t="s">
        <v>44</v>
      </c>
      <c r="E107" s="19" t="s">
        <v>407</v>
      </c>
      <c r="F107" s="19" t="s">
        <v>697</v>
      </c>
      <c r="G107" s="20" t="s">
        <v>607</v>
      </c>
      <c r="H107" s="16" t="s">
        <v>144</v>
      </c>
      <c r="I107" s="15" t="s">
        <v>626</v>
      </c>
      <c r="J107" s="91">
        <v>137.64</v>
      </c>
      <c r="K107" s="89">
        <v>8836.32</v>
      </c>
      <c r="L107" s="89">
        <v>89.85</v>
      </c>
      <c r="M107" s="13">
        <v>930</v>
      </c>
      <c r="N107" s="13">
        <f t="shared" si="5"/>
        <v>9.393939393939394</v>
      </c>
      <c r="O107" s="111">
        <v>4708561.67</v>
      </c>
      <c r="P107" s="111">
        <v>2242044.47</v>
      </c>
      <c r="Q107" s="111">
        <v>6950606.14</v>
      </c>
      <c r="R107" s="111">
        <v>481724761.53</v>
      </c>
      <c r="S107" s="111">
        <v>237748889.8</v>
      </c>
      <c r="T107" s="111">
        <v>719473651.33</v>
      </c>
      <c r="U107" s="15" t="s">
        <v>208</v>
      </c>
      <c r="V107" s="15" t="s">
        <v>174</v>
      </c>
      <c r="W107" s="15" t="s">
        <v>352</v>
      </c>
      <c r="X107" s="15" t="s">
        <v>822</v>
      </c>
      <c r="Y107" s="15" t="s">
        <v>631</v>
      </c>
      <c r="Z107" s="15" t="s">
        <v>864</v>
      </c>
    </row>
    <row r="108" spans="1:26" ht="34.5" customHeight="1">
      <c r="A108" s="50">
        <v>101</v>
      </c>
      <c r="B108" s="42" t="s">
        <v>145</v>
      </c>
      <c r="C108" s="19" t="s">
        <v>627</v>
      </c>
      <c r="D108" s="27" t="s">
        <v>777</v>
      </c>
      <c r="E108" s="30" t="s">
        <v>581</v>
      </c>
      <c r="F108" s="19" t="s">
        <v>644</v>
      </c>
      <c r="G108" s="20" t="s">
        <v>778</v>
      </c>
      <c r="H108" s="20" t="s">
        <v>779</v>
      </c>
      <c r="I108" s="15" t="s">
        <v>651</v>
      </c>
      <c r="J108" s="95">
        <v>750</v>
      </c>
      <c r="K108" s="58"/>
      <c r="L108" s="58"/>
      <c r="M108" s="13">
        <v>49500</v>
      </c>
      <c r="N108" s="13">
        <f t="shared" si="5"/>
        <v>500</v>
      </c>
      <c r="O108" s="111">
        <v>132850000.23</v>
      </c>
      <c r="P108" s="111" t="s">
        <v>839</v>
      </c>
      <c r="Q108" s="111">
        <v>132850000.23</v>
      </c>
      <c r="R108" s="111">
        <v>13645510000</v>
      </c>
      <c r="S108" s="111" t="s">
        <v>839</v>
      </c>
      <c r="T108" s="111">
        <v>13645510000</v>
      </c>
      <c r="U108" s="63" t="s">
        <v>146</v>
      </c>
      <c r="V108" s="15" t="s">
        <v>28</v>
      </c>
      <c r="W108" s="15" t="s">
        <v>218</v>
      </c>
      <c r="X108" s="15" t="s">
        <v>822</v>
      </c>
      <c r="Y108" s="19" t="s">
        <v>644</v>
      </c>
      <c r="Z108" s="15" t="s">
        <v>877</v>
      </c>
    </row>
    <row r="109" spans="1:26" ht="34.5" customHeight="1">
      <c r="A109" s="50">
        <v>102</v>
      </c>
      <c r="B109" s="18" t="s">
        <v>306</v>
      </c>
      <c r="C109" s="19" t="s">
        <v>624</v>
      </c>
      <c r="D109" s="33"/>
      <c r="E109" s="13" t="s">
        <v>405</v>
      </c>
      <c r="F109" s="19" t="s">
        <v>403</v>
      </c>
      <c r="G109" s="34" t="s">
        <v>406</v>
      </c>
      <c r="H109" s="41"/>
      <c r="I109" s="27"/>
      <c r="J109" s="90"/>
      <c r="K109" s="28"/>
      <c r="L109" s="28"/>
      <c r="M109" s="13">
        <v>85.38</v>
      </c>
      <c r="N109" s="13">
        <f t="shared" si="5"/>
        <v>0.8624242424242424</v>
      </c>
      <c r="O109" s="102"/>
      <c r="P109" s="102"/>
      <c r="Q109" s="102"/>
      <c r="R109" s="102"/>
      <c r="S109" s="102"/>
      <c r="T109" s="102"/>
      <c r="U109" s="27" t="s">
        <v>208</v>
      </c>
      <c r="V109" s="15" t="s">
        <v>174</v>
      </c>
      <c r="W109" s="15" t="s">
        <v>218</v>
      </c>
      <c r="X109" s="15" t="s">
        <v>823</v>
      </c>
      <c r="Y109" s="15" t="s">
        <v>306</v>
      </c>
      <c r="Z109" s="15" t="s">
        <v>870</v>
      </c>
    </row>
    <row r="110" spans="1:26" ht="34.5" customHeight="1">
      <c r="A110" s="50">
        <v>103</v>
      </c>
      <c r="B110" s="18" t="s">
        <v>306</v>
      </c>
      <c r="C110" s="19" t="s">
        <v>624</v>
      </c>
      <c r="D110" s="33" t="s">
        <v>628</v>
      </c>
      <c r="E110" s="13" t="s">
        <v>509</v>
      </c>
      <c r="F110" s="13" t="s">
        <v>318</v>
      </c>
      <c r="G110" s="34"/>
      <c r="H110" s="41"/>
      <c r="I110" s="27" t="s">
        <v>229</v>
      </c>
      <c r="J110" s="90"/>
      <c r="K110" s="28"/>
      <c r="L110" s="28"/>
      <c r="M110" s="13">
        <v>298.82</v>
      </c>
      <c r="N110" s="13">
        <f t="shared" si="5"/>
        <v>3.0183838383838384</v>
      </c>
      <c r="O110" s="102"/>
      <c r="P110" s="102"/>
      <c r="Q110" s="102"/>
      <c r="R110" s="102"/>
      <c r="S110" s="102"/>
      <c r="T110" s="102"/>
      <c r="U110" s="27" t="s">
        <v>208</v>
      </c>
      <c r="V110" s="15" t="s">
        <v>174</v>
      </c>
      <c r="W110" s="15" t="s">
        <v>352</v>
      </c>
      <c r="X110" s="15" t="s">
        <v>823</v>
      </c>
      <c r="Y110" s="15" t="s">
        <v>306</v>
      </c>
      <c r="Z110" s="15" t="s">
        <v>875</v>
      </c>
    </row>
    <row r="111" spans="1:26" ht="34.5" customHeight="1">
      <c r="A111" s="50">
        <v>104</v>
      </c>
      <c r="B111" s="18" t="s">
        <v>306</v>
      </c>
      <c r="C111" s="19" t="s">
        <v>624</v>
      </c>
      <c r="D111" s="64" t="s">
        <v>436</v>
      </c>
      <c r="E111" s="18" t="s">
        <v>577</v>
      </c>
      <c r="F111" s="19" t="s">
        <v>727</v>
      </c>
      <c r="G111" s="19" t="s">
        <v>437</v>
      </c>
      <c r="H111" s="19" t="s">
        <v>438</v>
      </c>
      <c r="I111" s="19" t="s">
        <v>626</v>
      </c>
      <c r="J111" s="96">
        <v>2.73</v>
      </c>
      <c r="K111" s="89">
        <v>270.9</v>
      </c>
      <c r="L111" s="89">
        <v>2.73</v>
      </c>
      <c r="M111" s="13">
        <v>115.275</v>
      </c>
      <c r="N111" s="13">
        <f t="shared" si="5"/>
        <v>1.1643939393939395</v>
      </c>
      <c r="O111" s="104"/>
      <c r="P111" s="104"/>
      <c r="Q111" s="104"/>
      <c r="R111" s="104"/>
      <c r="S111" s="104"/>
      <c r="T111" s="104"/>
      <c r="U111" s="15" t="s">
        <v>208</v>
      </c>
      <c r="V111" s="15" t="s">
        <v>174</v>
      </c>
      <c r="W111" s="15" t="s">
        <v>218</v>
      </c>
      <c r="X111" s="15" t="s">
        <v>823</v>
      </c>
      <c r="Y111" s="15" t="s">
        <v>306</v>
      </c>
      <c r="Z111" s="15" t="s">
        <v>872</v>
      </c>
    </row>
    <row r="112" spans="1:26" ht="34.5" customHeight="1">
      <c r="A112" s="50">
        <v>105</v>
      </c>
      <c r="B112" s="18" t="s">
        <v>306</v>
      </c>
      <c r="C112" s="19" t="s">
        <v>624</v>
      </c>
      <c r="D112" s="23"/>
      <c r="E112" s="19" t="s">
        <v>379</v>
      </c>
      <c r="F112" s="19" t="s">
        <v>254</v>
      </c>
      <c r="G112" s="34" t="s">
        <v>628</v>
      </c>
      <c r="H112" s="16"/>
      <c r="I112" s="15" t="s">
        <v>229</v>
      </c>
      <c r="J112" s="91">
        <v>101.1</v>
      </c>
      <c r="K112" s="21"/>
      <c r="L112" s="21"/>
      <c r="M112" s="13">
        <v>41.53</v>
      </c>
      <c r="N112" s="13">
        <f t="shared" si="5"/>
        <v>0.41949494949494953</v>
      </c>
      <c r="O112" s="101"/>
      <c r="P112" s="101"/>
      <c r="Q112" s="101"/>
      <c r="R112" s="101"/>
      <c r="S112" s="101"/>
      <c r="T112" s="101"/>
      <c r="U112" s="27" t="s">
        <v>208</v>
      </c>
      <c r="V112" s="15" t="s">
        <v>174</v>
      </c>
      <c r="W112" s="15" t="s">
        <v>218</v>
      </c>
      <c r="X112" s="15" t="s">
        <v>823</v>
      </c>
      <c r="Y112" s="15" t="s">
        <v>306</v>
      </c>
      <c r="Z112" s="15" t="s">
        <v>874</v>
      </c>
    </row>
    <row r="113" spans="1:26" ht="34.5" customHeight="1">
      <c r="A113" s="50">
        <v>106</v>
      </c>
      <c r="B113" s="42" t="s">
        <v>306</v>
      </c>
      <c r="C113" s="19" t="s">
        <v>627</v>
      </c>
      <c r="D113" s="33" t="s">
        <v>628</v>
      </c>
      <c r="E113" s="13" t="s">
        <v>148</v>
      </c>
      <c r="F113" s="13" t="s">
        <v>644</v>
      </c>
      <c r="G113" s="34" t="s">
        <v>628</v>
      </c>
      <c r="H113" s="41"/>
      <c r="I113" s="27" t="s">
        <v>229</v>
      </c>
      <c r="J113" s="90"/>
      <c r="K113" s="28"/>
      <c r="L113" s="28"/>
      <c r="M113" s="13">
        <v>9900</v>
      </c>
      <c r="N113" s="13">
        <f t="shared" si="5"/>
        <v>100</v>
      </c>
      <c r="O113" s="102"/>
      <c r="P113" s="102"/>
      <c r="Q113" s="102"/>
      <c r="R113" s="102"/>
      <c r="S113" s="102"/>
      <c r="T113" s="102"/>
      <c r="U113" s="27" t="s">
        <v>360</v>
      </c>
      <c r="V113" s="15" t="s">
        <v>28</v>
      </c>
      <c r="W113" s="15" t="s">
        <v>218</v>
      </c>
      <c r="X113" s="15" t="s">
        <v>823</v>
      </c>
      <c r="Y113" s="13" t="s">
        <v>644</v>
      </c>
      <c r="Z113" s="15" t="s">
        <v>867</v>
      </c>
    </row>
    <row r="114" spans="1:26" ht="34.5" customHeight="1">
      <c r="A114" s="50">
        <v>107</v>
      </c>
      <c r="B114" s="18" t="s">
        <v>306</v>
      </c>
      <c r="C114" s="19" t="s">
        <v>624</v>
      </c>
      <c r="D114" s="23">
        <v>1260360</v>
      </c>
      <c r="E114" s="19" t="s">
        <v>478</v>
      </c>
      <c r="F114" s="19" t="s">
        <v>582</v>
      </c>
      <c r="G114" s="20" t="s">
        <v>479</v>
      </c>
      <c r="H114" s="16"/>
      <c r="I114" s="15" t="s">
        <v>229</v>
      </c>
      <c r="J114" s="91">
        <v>1385</v>
      </c>
      <c r="K114" s="89">
        <v>1387.52</v>
      </c>
      <c r="L114" s="89">
        <v>13.98</v>
      </c>
      <c r="M114" s="13">
        <v>1470.213</v>
      </c>
      <c r="N114" s="13">
        <f t="shared" si="5"/>
        <v>14.850636363636363</v>
      </c>
      <c r="O114" s="101"/>
      <c r="P114" s="101"/>
      <c r="Q114" s="101"/>
      <c r="R114" s="101"/>
      <c r="S114" s="101"/>
      <c r="T114" s="101"/>
      <c r="U114" s="27" t="s">
        <v>208</v>
      </c>
      <c r="V114" s="15" t="s">
        <v>174</v>
      </c>
      <c r="W114" s="15" t="s">
        <v>218</v>
      </c>
      <c r="X114" s="15" t="s">
        <v>823</v>
      </c>
      <c r="Y114" s="15" t="s">
        <v>306</v>
      </c>
      <c r="Z114" s="15" t="s">
        <v>865</v>
      </c>
    </row>
    <row r="115" spans="1:26" ht="34.5" customHeight="1">
      <c r="A115" s="50">
        <v>108</v>
      </c>
      <c r="B115" s="18" t="s">
        <v>306</v>
      </c>
      <c r="C115" s="19" t="s">
        <v>627</v>
      </c>
      <c r="D115" s="23" t="s">
        <v>123</v>
      </c>
      <c r="E115" s="19" t="s">
        <v>91</v>
      </c>
      <c r="F115" s="19" t="s">
        <v>23</v>
      </c>
      <c r="G115" s="20" t="s">
        <v>286</v>
      </c>
      <c r="H115" s="16" t="s">
        <v>287</v>
      </c>
      <c r="I115" s="15" t="s">
        <v>229</v>
      </c>
      <c r="J115" s="91">
        <v>14700</v>
      </c>
      <c r="K115" s="89">
        <v>10509.53</v>
      </c>
      <c r="L115" s="89">
        <v>105.91</v>
      </c>
      <c r="M115" s="13">
        <v>3000</v>
      </c>
      <c r="N115" s="13">
        <f t="shared" si="5"/>
        <v>30.303030303030305</v>
      </c>
      <c r="O115" s="111">
        <v>2340979.06</v>
      </c>
      <c r="P115" s="111" t="s">
        <v>839</v>
      </c>
      <c r="Q115" s="111">
        <v>2340979.06</v>
      </c>
      <c r="R115" s="111">
        <v>234093280.71</v>
      </c>
      <c r="S115" s="111" t="s">
        <v>839</v>
      </c>
      <c r="T115" s="111">
        <v>234093280.71</v>
      </c>
      <c r="U115" s="15" t="s">
        <v>93</v>
      </c>
      <c r="V115" s="15" t="s">
        <v>174</v>
      </c>
      <c r="W115" s="15" t="s">
        <v>352</v>
      </c>
      <c r="X115" s="15" t="s">
        <v>823</v>
      </c>
      <c r="Y115" s="15" t="s">
        <v>306</v>
      </c>
      <c r="Z115" s="15" t="s">
        <v>863</v>
      </c>
    </row>
    <row r="116" spans="1:26" ht="34.5" customHeight="1">
      <c r="A116" s="50">
        <v>109</v>
      </c>
      <c r="B116" s="18" t="s">
        <v>306</v>
      </c>
      <c r="C116" s="19" t="s">
        <v>627</v>
      </c>
      <c r="D116" s="23" t="s">
        <v>899</v>
      </c>
      <c r="E116" s="116" t="s">
        <v>903</v>
      </c>
      <c r="F116" s="116" t="s">
        <v>400</v>
      </c>
      <c r="G116" s="117" t="s">
        <v>900</v>
      </c>
      <c r="H116" s="117" t="s">
        <v>901</v>
      </c>
      <c r="I116" s="116" t="s">
        <v>229</v>
      </c>
      <c r="J116" s="91">
        <v>4993</v>
      </c>
      <c r="K116" s="89"/>
      <c r="L116" s="89"/>
      <c r="N116" s="13"/>
      <c r="O116" s="111" t="s">
        <v>839</v>
      </c>
      <c r="P116" s="111">
        <v>2572.66</v>
      </c>
      <c r="Q116" s="111">
        <v>2572.66</v>
      </c>
      <c r="R116" s="111" t="s">
        <v>839</v>
      </c>
      <c r="S116" s="111">
        <v>273640.86</v>
      </c>
      <c r="T116" s="111">
        <v>273640.86</v>
      </c>
      <c r="U116" s="27" t="s">
        <v>208</v>
      </c>
      <c r="V116" s="15" t="s">
        <v>174</v>
      </c>
      <c r="W116" s="15" t="s">
        <v>352</v>
      </c>
      <c r="X116" s="15" t="s">
        <v>823</v>
      </c>
      <c r="Y116" s="15"/>
      <c r="Z116" s="15" t="s">
        <v>875</v>
      </c>
    </row>
    <row r="117" spans="1:26" ht="48.75" customHeight="1">
      <c r="A117" s="50">
        <v>110</v>
      </c>
      <c r="B117" s="18" t="s">
        <v>306</v>
      </c>
      <c r="C117" s="19" t="s">
        <v>624</v>
      </c>
      <c r="D117" s="23" t="s">
        <v>628</v>
      </c>
      <c r="E117" s="19" t="s">
        <v>512</v>
      </c>
      <c r="F117" s="19" t="s">
        <v>23</v>
      </c>
      <c r="G117" s="20" t="s">
        <v>513</v>
      </c>
      <c r="H117" s="16"/>
      <c r="I117" s="15"/>
      <c r="J117" s="91"/>
      <c r="K117" s="21"/>
      <c r="L117" s="21"/>
      <c r="M117" s="13">
        <v>3</v>
      </c>
      <c r="N117" s="13">
        <f t="shared" si="5"/>
        <v>0.030303030303030304</v>
      </c>
      <c r="O117" s="101"/>
      <c r="P117" s="101"/>
      <c r="Q117" s="101"/>
      <c r="R117" s="101"/>
      <c r="S117" s="101"/>
      <c r="T117" s="101"/>
      <c r="U117" s="27" t="s">
        <v>208</v>
      </c>
      <c r="V117" s="15" t="s">
        <v>174</v>
      </c>
      <c r="W117" s="15" t="s">
        <v>352</v>
      </c>
      <c r="X117" s="15" t="s">
        <v>823</v>
      </c>
      <c r="Y117" s="15" t="s">
        <v>306</v>
      </c>
      <c r="Z117" s="15" t="s">
        <v>874</v>
      </c>
    </row>
    <row r="118" spans="1:26" ht="39" customHeight="1">
      <c r="A118" s="50">
        <v>111</v>
      </c>
      <c r="B118" s="18" t="s">
        <v>306</v>
      </c>
      <c r="C118" s="19" t="s">
        <v>624</v>
      </c>
      <c r="D118" s="23" t="s">
        <v>628</v>
      </c>
      <c r="E118" s="19" t="s">
        <v>514</v>
      </c>
      <c r="F118" s="19" t="s">
        <v>23</v>
      </c>
      <c r="G118" s="20"/>
      <c r="H118" s="16"/>
      <c r="I118" s="15"/>
      <c r="J118" s="91"/>
      <c r="K118" s="21"/>
      <c r="L118" s="21"/>
      <c r="M118" s="13">
        <v>10</v>
      </c>
      <c r="N118" s="13">
        <f t="shared" si="5"/>
        <v>0.10101010101010101</v>
      </c>
      <c r="O118" s="101"/>
      <c r="P118" s="101"/>
      <c r="Q118" s="101"/>
      <c r="R118" s="101"/>
      <c r="S118" s="101"/>
      <c r="T118" s="101"/>
      <c r="U118" s="27" t="s">
        <v>208</v>
      </c>
      <c r="V118" s="15" t="s">
        <v>174</v>
      </c>
      <c r="W118" s="15" t="s">
        <v>352</v>
      </c>
      <c r="X118" s="15" t="s">
        <v>823</v>
      </c>
      <c r="Y118" s="15" t="s">
        <v>306</v>
      </c>
      <c r="Z118" s="15" t="s">
        <v>874</v>
      </c>
    </row>
    <row r="119" spans="1:26" ht="34.5" customHeight="1">
      <c r="A119" s="50">
        <v>112</v>
      </c>
      <c r="B119" s="18" t="s">
        <v>306</v>
      </c>
      <c r="C119" s="19" t="s">
        <v>624</v>
      </c>
      <c r="D119" s="23"/>
      <c r="E119" s="19" t="s">
        <v>515</v>
      </c>
      <c r="F119" s="19" t="s">
        <v>23</v>
      </c>
      <c r="G119" s="20"/>
      <c r="H119" s="16"/>
      <c r="I119" s="15"/>
      <c r="J119" s="91"/>
      <c r="K119" s="21"/>
      <c r="L119" s="21"/>
      <c r="M119" s="13">
        <v>12</v>
      </c>
      <c r="N119" s="13">
        <f t="shared" si="5"/>
        <v>0.12121212121212122</v>
      </c>
      <c r="O119" s="101"/>
      <c r="P119" s="101"/>
      <c r="Q119" s="101"/>
      <c r="R119" s="101"/>
      <c r="S119" s="101"/>
      <c r="T119" s="101"/>
      <c r="U119" s="27" t="s">
        <v>208</v>
      </c>
      <c r="V119" s="15" t="s">
        <v>174</v>
      </c>
      <c r="W119" s="15" t="s">
        <v>352</v>
      </c>
      <c r="X119" s="15" t="s">
        <v>823</v>
      </c>
      <c r="Y119" s="15" t="s">
        <v>306</v>
      </c>
      <c r="Z119" s="15" t="s">
        <v>875</v>
      </c>
    </row>
    <row r="120" spans="1:26" ht="34.5" customHeight="1">
      <c r="A120" s="50">
        <v>113</v>
      </c>
      <c r="B120" s="18" t="s">
        <v>306</v>
      </c>
      <c r="C120" s="19" t="s">
        <v>624</v>
      </c>
      <c r="D120" s="23"/>
      <c r="E120" s="19" t="s">
        <v>516</v>
      </c>
      <c r="F120" s="19" t="s">
        <v>23</v>
      </c>
      <c r="G120" s="20"/>
      <c r="H120" s="16"/>
      <c r="I120" s="15"/>
      <c r="J120" s="91"/>
      <c r="K120" s="21"/>
      <c r="L120" s="21"/>
      <c r="M120" s="13">
        <v>50</v>
      </c>
      <c r="N120" s="13">
        <f t="shared" si="5"/>
        <v>0.5050505050505051</v>
      </c>
      <c r="O120" s="101"/>
      <c r="P120" s="101"/>
      <c r="Q120" s="101"/>
      <c r="R120" s="101"/>
      <c r="S120" s="101"/>
      <c r="T120" s="101"/>
      <c r="U120" s="27" t="s">
        <v>208</v>
      </c>
      <c r="V120" s="15" t="s">
        <v>174</v>
      </c>
      <c r="W120" s="15" t="s">
        <v>352</v>
      </c>
      <c r="X120" s="15" t="s">
        <v>823</v>
      </c>
      <c r="Y120" s="15" t="s">
        <v>306</v>
      </c>
      <c r="Z120" s="15" t="s">
        <v>875</v>
      </c>
    </row>
    <row r="121" spans="1:26" ht="34.5" customHeight="1">
      <c r="A121" s="50">
        <v>114</v>
      </c>
      <c r="B121" s="18" t="s">
        <v>306</v>
      </c>
      <c r="C121" s="19" t="s">
        <v>624</v>
      </c>
      <c r="D121" s="33"/>
      <c r="E121" s="13" t="s">
        <v>503</v>
      </c>
      <c r="F121" s="13" t="s">
        <v>23</v>
      </c>
      <c r="G121" s="34" t="s">
        <v>504</v>
      </c>
      <c r="H121" s="41" t="s">
        <v>460</v>
      </c>
      <c r="I121" s="27"/>
      <c r="J121" s="90"/>
      <c r="K121" s="28"/>
      <c r="L121" s="28"/>
      <c r="M121" s="13">
        <v>60.2</v>
      </c>
      <c r="N121" s="13">
        <f t="shared" si="5"/>
        <v>0.6080808080808081</v>
      </c>
      <c r="O121" s="102"/>
      <c r="P121" s="102"/>
      <c r="Q121" s="102"/>
      <c r="R121" s="102"/>
      <c r="S121" s="102"/>
      <c r="T121" s="102"/>
      <c r="U121" s="27" t="s">
        <v>208</v>
      </c>
      <c r="V121" s="15" t="s">
        <v>174</v>
      </c>
      <c r="W121" s="15" t="s">
        <v>352</v>
      </c>
      <c r="X121" s="15" t="s">
        <v>823</v>
      </c>
      <c r="Y121" s="15" t="s">
        <v>306</v>
      </c>
      <c r="Z121" s="15" t="s">
        <v>874</v>
      </c>
    </row>
    <row r="122" spans="1:26" ht="43.5" customHeight="1">
      <c r="A122" s="50">
        <v>115</v>
      </c>
      <c r="B122" s="18" t="s">
        <v>306</v>
      </c>
      <c r="C122" s="19" t="s">
        <v>624</v>
      </c>
      <c r="D122" s="17" t="s">
        <v>82</v>
      </c>
      <c r="E122" s="19" t="s">
        <v>576</v>
      </c>
      <c r="F122" s="19" t="s">
        <v>23</v>
      </c>
      <c r="G122" s="20" t="s">
        <v>83</v>
      </c>
      <c r="H122" s="16" t="s">
        <v>156</v>
      </c>
      <c r="I122" s="15" t="s">
        <v>229</v>
      </c>
      <c r="J122" s="91">
        <v>3644</v>
      </c>
      <c r="K122" s="89">
        <v>2544.62</v>
      </c>
      <c r="L122" s="89">
        <v>25.64</v>
      </c>
      <c r="M122" s="13">
        <v>262.812</v>
      </c>
      <c r="N122" s="13">
        <f t="shared" si="5"/>
        <v>2.654666666666667</v>
      </c>
      <c r="O122" s="101"/>
      <c r="P122" s="101"/>
      <c r="Q122" s="101"/>
      <c r="R122" s="101"/>
      <c r="S122" s="101"/>
      <c r="T122" s="101"/>
      <c r="U122" s="15" t="s">
        <v>27</v>
      </c>
      <c r="V122" s="15" t="s">
        <v>174</v>
      </c>
      <c r="W122" s="15" t="s">
        <v>352</v>
      </c>
      <c r="X122" s="15" t="s">
        <v>823</v>
      </c>
      <c r="Y122" s="15" t="s">
        <v>306</v>
      </c>
      <c r="Z122" s="15" t="s">
        <v>870</v>
      </c>
    </row>
    <row r="123" spans="1:26" ht="34.5" customHeight="1">
      <c r="A123" s="50">
        <v>116</v>
      </c>
      <c r="B123" s="18" t="s">
        <v>306</v>
      </c>
      <c r="C123" s="19" t="s">
        <v>624</v>
      </c>
      <c r="D123" s="23"/>
      <c r="E123" s="19" t="s">
        <v>497</v>
      </c>
      <c r="F123" s="19" t="s">
        <v>498</v>
      </c>
      <c r="G123" s="20" t="s">
        <v>499</v>
      </c>
      <c r="H123" s="16"/>
      <c r="I123" s="15" t="s">
        <v>229</v>
      </c>
      <c r="J123" s="91">
        <v>49</v>
      </c>
      <c r="K123" s="21"/>
      <c r="L123" s="21"/>
      <c r="M123" s="13">
        <v>57</v>
      </c>
      <c r="N123" s="13">
        <f t="shared" si="5"/>
        <v>0.5757575757575758</v>
      </c>
      <c r="O123" s="101"/>
      <c r="P123" s="101"/>
      <c r="Q123" s="101"/>
      <c r="R123" s="101"/>
      <c r="S123" s="101"/>
      <c r="T123" s="101"/>
      <c r="U123" s="27" t="s">
        <v>208</v>
      </c>
      <c r="V123" s="15" t="s">
        <v>174</v>
      </c>
      <c r="W123" s="15" t="s">
        <v>218</v>
      </c>
      <c r="X123" s="15" t="s">
        <v>823</v>
      </c>
      <c r="Y123" s="15" t="s">
        <v>306</v>
      </c>
      <c r="Z123" s="15" t="s">
        <v>872</v>
      </c>
    </row>
    <row r="124" spans="1:26" ht="34.5" customHeight="1">
      <c r="A124" s="50">
        <v>117</v>
      </c>
      <c r="B124" s="18" t="s">
        <v>306</v>
      </c>
      <c r="C124" s="19" t="s">
        <v>627</v>
      </c>
      <c r="D124" s="23" t="s">
        <v>214</v>
      </c>
      <c r="E124" s="19" t="s">
        <v>256</v>
      </c>
      <c r="F124" s="19" t="s">
        <v>236</v>
      </c>
      <c r="G124" s="20" t="s">
        <v>155</v>
      </c>
      <c r="H124" s="16" t="s">
        <v>283</v>
      </c>
      <c r="I124" s="15" t="s">
        <v>229</v>
      </c>
      <c r="J124" s="91">
        <v>19455</v>
      </c>
      <c r="K124" s="89">
        <v>10835.81</v>
      </c>
      <c r="L124" s="89">
        <v>109.2</v>
      </c>
      <c r="M124" s="13">
        <v>4368</v>
      </c>
      <c r="N124" s="13">
        <f t="shared" si="5"/>
        <v>44.121212121212125</v>
      </c>
      <c r="O124" s="111">
        <v>242920.78</v>
      </c>
      <c r="P124" s="111">
        <v>246411.02</v>
      </c>
      <c r="Q124" s="111">
        <v>489331.8</v>
      </c>
      <c r="R124" s="111">
        <v>24380962.4</v>
      </c>
      <c r="S124" s="111">
        <v>26145431.83</v>
      </c>
      <c r="T124" s="111">
        <v>50526394.23</v>
      </c>
      <c r="U124" s="15" t="s">
        <v>208</v>
      </c>
      <c r="V124" s="15" t="s">
        <v>174</v>
      </c>
      <c r="W124" s="15" t="s">
        <v>352</v>
      </c>
      <c r="X124" s="15" t="s">
        <v>823</v>
      </c>
      <c r="Y124" s="15" t="s">
        <v>306</v>
      </c>
      <c r="Z124" s="15" t="s">
        <v>865</v>
      </c>
    </row>
    <row r="125" spans="1:26" ht="34.5" customHeight="1">
      <c r="A125" s="50">
        <v>118</v>
      </c>
      <c r="B125" s="18" t="s">
        <v>306</v>
      </c>
      <c r="C125" s="19" t="s">
        <v>627</v>
      </c>
      <c r="D125" s="23" t="s">
        <v>667</v>
      </c>
      <c r="E125" s="19" t="s">
        <v>583</v>
      </c>
      <c r="F125" s="19" t="s">
        <v>236</v>
      </c>
      <c r="G125" s="20" t="s">
        <v>235</v>
      </c>
      <c r="H125" s="16" t="s">
        <v>239</v>
      </c>
      <c r="I125" s="15" t="s">
        <v>229</v>
      </c>
      <c r="J125" s="91">
        <v>15492</v>
      </c>
      <c r="K125" s="89">
        <v>15265.15</v>
      </c>
      <c r="L125" s="89">
        <v>153.84</v>
      </c>
      <c r="M125" s="13">
        <v>1612.8</v>
      </c>
      <c r="N125" s="13">
        <f t="shared" si="5"/>
        <v>16.29090909090909</v>
      </c>
      <c r="O125" s="101"/>
      <c r="P125" s="101"/>
      <c r="Q125" s="101"/>
      <c r="R125" s="101"/>
      <c r="S125" s="101"/>
      <c r="T125" s="101"/>
      <c r="U125" s="15" t="s">
        <v>208</v>
      </c>
      <c r="V125" s="15" t="s">
        <v>174</v>
      </c>
      <c r="W125" s="15" t="s">
        <v>352</v>
      </c>
      <c r="X125" s="15" t="s">
        <v>823</v>
      </c>
      <c r="Y125" s="15" t="s">
        <v>306</v>
      </c>
      <c r="Z125" s="15" t="s">
        <v>865</v>
      </c>
    </row>
    <row r="126" spans="1:26" ht="34.5" customHeight="1">
      <c r="A126" s="50">
        <v>119</v>
      </c>
      <c r="B126" s="18" t="s">
        <v>306</v>
      </c>
      <c r="C126" s="19" t="s">
        <v>624</v>
      </c>
      <c r="D126" s="23"/>
      <c r="E126" s="19" t="s">
        <v>182</v>
      </c>
      <c r="F126" s="19" t="s">
        <v>236</v>
      </c>
      <c r="G126" s="20"/>
      <c r="H126" s="16"/>
      <c r="I126" s="15"/>
      <c r="J126" s="91"/>
      <c r="K126" s="21"/>
      <c r="L126" s="21"/>
      <c r="M126" s="13">
        <v>50.4</v>
      </c>
      <c r="N126" s="13">
        <f t="shared" si="5"/>
        <v>0.509090909090909</v>
      </c>
      <c r="O126" s="101"/>
      <c r="P126" s="101"/>
      <c r="Q126" s="101"/>
      <c r="R126" s="101"/>
      <c r="S126" s="101"/>
      <c r="T126" s="101"/>
      <c r="U126" s="15" t="s">
        <v>208</v>
      </c>
      <c r="V126" s="15" t="s">
        <v>174</v>
      </c>
      <c r="W126" s="15" t="s">
        <v>352</v>
      </c>
      <c r="X126" s="15" t="s">
        <v>823</v>
      </c>
      <c r="Y126" s="15" t="s">
        <v>306</v>
      </c>
      <c r="Z126" s="15" t="s">
        <v>874</v>
      </c>
    </row>
    <row r="127" spans="1:26" ht="34.5" customHeight="1">
      <c r="A127" s="50">
        <v>120</v>
      </c>
      <c r="B127" s="18" t="s">
        <v>306</v>
      </c>
      <c r="C127" s="19" t="s">
        <v>627</v>
      </c>
      <c r="D127" s="23" t="s">
        <v>226</v>
      </c>
      <c r="E127" s="19" t="s">
        <v>580</v>
      </c>
      <c r="F127" s="19" t="s">
        <v>5</v>
      </c>
      <c r="G127" s="20" t="s">
        <v>224</v>
      </c>
      <c r="H127" s="16" t="s">
        <v>217</v>
      </c>
      <c r="I127" s="15" t="s">
        <v>229</v>
      </c>
      <c r="J127" s="91">
        <v>3839</v>
      </c>
      <c r="K127" s="89">
        <v>299.75</v>
      </c>
      <c r="L127" s="89">
        <v>3.02</v>
      </c>
      <c r="M127" s="13">
        <v>300</v>
      </c>
      <c r="N127" s="13">
        <f t="shared" si="5"/>
        <v>3.0303030303030303</v>
      </c>
      <c r="O127" s="101"/>
      <c r="P127" s="101"/>
      <c r="Q127" s="101"/>
      <c r="R127" s="101"/>
      <c r="S127" s="101"/>
      <c r="T127" s="101"/>
      <c r="U127" s="15" t="s">
        <v>208</v>
      </c>
      <c r="V127" s="15" t="s">
        <v>174</v>
      </c>
      <c r="W127" s="15" t="s">
        <v>352</v>
      </c>
      <c r="X127" s="15" t="s">
        <v>823</v>
      </c>
      <c r="Y127" s="15" t="s">
        <v>306</v>
      </c>
      <c r="Z127" s="15" t="s">
        <v>864</v>
      </c>
    </row>
    <row r="128" spans="1:26" ht="34.5" customHeight="1">
      <c r="A128" s="50">
        <v>121</v>
      </c>
      <c r="B128" s="18" t="s">
        <v>306</v>
      </c>
      <c r="C128" s="19" t="s">
        <v>627</v>
      </c>
      <c r="D128" s="23" t="s">
        <v>718</v>
      </c>
      <c r="E128" s="19" t="s">
        <v>184</v>
      </c>
      <c r="F128" s="19" t="s">
        <v>5</v>
      </c>
      <c r="G128" s="20" t="s">
        <v>155</v>
      </c>
      <c r="H128" s="16" t="s">
        <v>284</v>
      </c>
      <c r="I128" s="15" t="s">
        <v>229</v>
      </c>
      <c r="J128" s="91">
        <v>3702</v>
      </c>
      <c r="K128" s="89">
        <v>1812.87</v>
      </c>
      <c r="L128" s="89">
        <v>18.27</v>
      </c>
      <c r="M128" s="13">
        <v>565</v>
      </c>
      <c r="N128" s="13">
        <f t="shared" si="5"/>
        <v>5.707070707070707</v>
      </c>
      <c r="O128" s="101"/>
      <c r="P128" s="101"/>
      <c r="Q128" s="101"/>
      <c r="R128" s="101"/>
      <c r="S128" s="101"/>
      <c r="T128" s="101"/>
      <c r="U128" s="15" t="s">
        <v>208</v>
      </c>
      <c r="V128" s="15" t="s">
        <v>174</v>
      </c>
      <c r="W128" s="15" t="s">
        <v>352</v>
      </c>
      <c r="X128" s="15" t="s">
        <v>823</v>
      </c>
      <c r="Y128" s="15" t="s">
        <v>306</v>
      </c>
      <c r="Z128" s="15" t="s">
        <v>864</v>
      </c>
    </row>
    <row r="129" spans="1:26" ht="34.5" customHeight="1">
      <c r="A129" s="50">
        <v>122</v>
      </c>
      <c r="B129" s="18" t="s">
        <v>306</v>
      </c>
      <c r="C129" s="19" t="s">
        <v>627</v>
      </c>
      <c r="D129" s="23" t="s">
        <v>48</v>
      </c>
      <c r="E129" s="19" t="s">
        <v>584</v>
      </c>
      <c r="F129" s="19" t="s">
        <v>5</v>
      </c>
      <c r="G129" s="20" t="s">
        <v>235</v>
      </c>
      <c r="H129" s="16" t="s">
        <v>666</v>
      </c>
      <c r="I129" s="15" t="s">
        <v>229</v>
      </c>
      <c r="J129" s="91">
        <v>11943</v>
      </c>
      <c r="K129" s="89">
        <v>8026.56</v>
      </c>
      <c r="L129" s="89">
        <v>80.89</v>
      </c>
      <c r="M129" s="13">
        <v>1000</v>
      </c>
      <c r="N129" s="13">
        <f t="shared" si="5"/>
        <v>10.1010101010101</v>
      </c>
      <c r="O129" s="111">
        <v>120795.45</v>
      </c>
      <c r="P129" s="111">
        <v>290570.02</v>
      </c>
      <c r="Q129" s="111">
        <v>411365.47</v>
      </c>
      <c r="R129" s="111">
        <v>12511309.8</v>
      </c>
      <c r="S129" s="111">
        <v>30905338.74</v>
      </c>
      <c r="T129" s="111">
        <v>43416648.54</v>
      </c>
      <c r="U129" s="15" t="s">
        <v>208</v>
      </c>
      <c r="V129" s="15" t="s">
        <v>174</v>
      </c>
      <c r="W129" s="15" t="s">
        <v>352</v>
      </c>
      <c r="X129" s="15" t="s">
        <v>823</v>
      </c>
      <c r="Y129" s="15" t="s">
        <v>306</v>
      </c>
      <c r="Z129" s="15" t="s">
        <v>864</v>
      </c>
    </row>
    <row r="130" spans="1:26" ht="34.5" customHeight="1">
      <c r="A130" s="50">
        <v>123</v>
      </c>
      <c r="B130" s="18" t="s">
        <v>306</v>
      </c>
      <c r="C130" s="19" t="s">
        <v>627</v>
      </c>
      <c r="D130" s="23" t="s">
        <v>49</v>
      </c>
      <c r="E130" s="19" t="s">
        <v>118</v>
      </c>
      <c r="F130" s="19" t="s">
        <v>5</v>
      </c>
      <c r="G130" s="20" t="s">
        <v>221</v>
      </c>
      <c r="H130" s="16" t="s">
        <v>285</v>
      </c>
      <c r="I130" s="15" t="s">
        <v>229</v>
      </c>
      <c r="J130" s="91">
        <v>23300</v>
      </c>
      <c r="K130" s="89">
        <v>21914.73</v>
      </c>
      <c r="L130" s="89">
        <v>220.85</v>
      </c>
      <c r="M130" s="13">
        <v>1000</v>
      </c>
      <c r="N130" s="13">
        <f t="shared" si="5"/>
        <v>10.1010101010101</v>
      </c>
      <c r="O130" s="111">
        <v>3263518.25</v>
      </c>
      <c r="P130" s="111">
        <v>2393060.04</v>
      </c>
      <c r="Q130" s="111">
        <v>5656578.29</v>
      </c>
      <c r="R130" s="111">
        <v>333841090.71</v>
      </c>
      <c r="S130" s="111">
        <v>254320431.47</v>
      </c>
      <c r="T130" s="111">
        <v>588161522.18</v>
      </c>
      <c r="U130" s="15" t="s">
        <v>208</v>
      </c>
      <c r="V130" s="15" t="s">
        <v>174</v>
      </c>
      <c r="W130" s="15" t="s">
        <v>352</v>
      </c>
      <c r="X130" s="15" t="s">
        <v>823</v>
      </c>
      <c r="Y130" s="15" t="s">
        <v>306</v>
      </c>
      <c r="Z130" s="15" t="s">
        <v>864</v>
      </c>
    </row>
    <row r="131" spans="1:26" ht="34.5" customHeight="1">
      <c r="A131" s="50">
        <v>124</v>
      </c>
      <c r="B131" s="18" t="s">
        <v>306</v>
      </c>
      <c r="C131" s="19" t="s">
        <v>627</v>
      </c>
      <c r="D131" s="15" t="s">
        <v>439</v>
      </c>
      <c r="E131" s="19" t="s">
        <v>578</v>
      </c>
      <c r="F131" s="19" t="s">
        <v>638</v>
      </c>
      <c r="G131" s="56" t="s">
        <v>440</v>
      </c>
      <c r="H131" s="56" t="s">
        <v>441</v>
      </c>
      <c r="I131" s="55" t="s">
        <v>229</v>
      </c>
      <c r="J131" s="92">
        <v>11382</v>
      </c>
      <c r="K131" s="89">
        <v>6857.49</v>
      </c>
      <c r="L131" s="89">
        <v>69.11</v>
      </c>
      <c r="M131" s="13">
        <v>3000</v>
      </c>
      <c r="N131" s="13">
        <f t="shared" si="5"/>
        <v>30.303030303030305</v>
      </c>
      <c r="O131" s="111">
        <v>2301101.69</v>
      </c>
      <c r="P131" s="111" t="s">
        <v>839</v>
      </c>
      <c r="Q131" s="111">
        <v>2301101.69</v>
      </c>
      <c r="R131" s="111">
        <v>236495170.28</v>
      </c>
      <c r="S131" s="111" t="s">
        <v>839</v>
      </c>
      <c r="T131" s="111">
        <v>236495170.28</v>
      </c>
      <c r="U131" s="15" t="s">
        <v>208</v>
      </c>
      <c r="V131" s="15" t="s">
        <v>174</v>
      </c>
      <c r="W131" s="15" t="s">
        <v>352</v>
      </c>
      <c r="X131" s="15" t="s">
        <v>823</v>
      </c>
      <c r="Y131" s="15" t="s">
        <v>306</v>
      </c>
      <c r="Z131" s="15" t="s">
        <v>869</v>
      </c>
    </row>
    <row r="132" spans="1:26" ht="34.5" customHeight="1">
      <c r="A132" s="50">
        <v>125</v>
      </c>
      <c r="B132" s="18" t="s">
        <v>306</v>
      </c>
      <c r="C132" s="19" t="s">
        <v>624</v>
      </c>
      <c r="D132" s="23" t="s">
        <v>628</v>
      </c>
      <c r="E132" s="19" t="s">
        <v>129</v>
      </c>
      <c r="F132" s="19" t="s">
        <v>638</v>
      </c>
      <c r="G132" s="20" t="s">
        <v>628</v>
      </c>
      <c r="H132" s="16"/>
      <c r="I132" s="15"/>
      <c r="J132" s="91"/>
      <c r="K132" s="21"/>
      <c r="L132" s="21"/>
      <c r="M132" s="13">
        <v>25</v>
      </c>
      <c r="N132" s="13">
        <f t="shared" si="5"/>
        <v>0.25252525252525254</v>
      </c>
      <c r="O132" s="101"/>
      <c r="P132" s="101"/>
      <c r="Q132" s="101"/>
      <c r="R132" s="101"/>
      <c r="S132" s="101"/>
      <c r="T132" s="101"/>
      <c r="U132" s="15" t="s">
        <v>208</v>
      </c>
      <c r="V132" s="15" t="s">
        <v>174</v>
      </c>
      <c r="W132" s="15" t="s">
        <v>352</v>
      </c>
      <c r="X132" s="15" t="s">
        <v>823</v>
      </c>
      <c r="Y132" s="15" t="s">
        <v>306</v>
      </c>
      <c r="Z132" s="15" t="s">
        <v>868</v>
      </c>
    </row>
    <row r="133" spans="1:26" ht="34.5" customHeight="1">
      <c r="A133" s="50">
        <v>126</v>
      </c>
      <c r="B133" s="18" t="s">
        <v>306</v>
      </c>
      <c r="C133" s="19" t="s">
        <v>627</v>
      </c>
      <c r="D133" s="23" t="s">
        <v>628</v>
      </c>
      <c r="E133" s="19" t="s">
        <v>121</v>
      </c>
      <c r="F133" s="19" t="s">
        <v>638</v>
      </c>
      <c r="G133" s="20"/>
      <c r="H133" s="16"/>
      <c r="I133" s="15"/>
      <c r="J133" s="91"/>
      <c r="K133" s="21"/>
      <c r="L133" s="21"/>
      <c r="M133" s="13">
        <v>20</v>
      </c>
      <c r="N133" s="13">
        <f t="shared" si="5"/>
        <v>0.20202020202020202</v>
      </c>
      <c r="O133" s="101"/>
      <c r="P133" s="101"/>
      <c r="Q133" s="101"/>
      <c r="R133" s="101"/>
      <c r="S133" s="101"/>
      <c r="T133" s="101"/>
      <c r="U133" s="15" t="s">
        <v>208</v>
      </c>
      <c r="V133" s="15" t="s">
        <v>174</v>
      </c>
      <c r="W133" s="15" t="s">
        <v>352</v>
      </c>
      <c r="X133" s="15" t="s">
        <v>823</v>
      </c>
      <c r="Y133" s="15" t="s">
        <v>306</v>
      </c>
      <c r="Z133" s="15" t="s">
        <v>868</v>
      </c>
    </row>
    <row r="134" spans="1:26" ht="34.5" customHeight="1">
      <c r="A134" s="50">
        <v>127</v>
      </c>
      <c r="B134" s="18" t="s">
        <v>306</v>
      </c>
      <c r="C134" s="19" t="s">
        <v>627</v>
      </c>
      <c r="D134" s="23" t="s">
        <v>225</v>
      </c>
      <c r="E134" s="19" t="s">
        <v>579</v>
      </c>
      <c r="F134" s="19" t="s">
        <v>638</v>
      </c>
      <c r="G134" s="20" t="s">
        <v>224</v>
      </c>
      <c r="H134" s="16" t="s">
        <v>282</v>
      </c>
      <c r="I134" s="15" t="s">
        <v>229</v>
      </c>
      <c r="J134" s="91">
        <v>12523</v>
      </c>
      <c r="K134" s="89">
        <v>3362.65</v>
      </c>
      <c r="L134" s="89">
        <v>33.89</v>
      </c>
      <c r="M134" s="13">
        <v>900</v>
      </c>
      <c r="N134" s="13">
        <f t="shared" si="5"/>
        <v>9.090909090909092</v>
      </c>
      <c r="O134" s="111">
        <v>366632.13</v>
      </c>
      <c r="P134" s="111">
        <v>461020.19</v>
      </c>
      <c r="Q134" s="111">
        <v>827652.32</v>
      </c>
      <c r="R134" s="111">
        <v>37147166.22</v>
      </c>
      <c r="S134" s="111">
        <v>49144768.12</v>
      </c>
      <c r="T134" s="111">
        <v>86291934.34</v>
      </c>
      <c r="U134" s="15" t="s">
        <v>208</v>
      </c>
      <c r="V134" s="15" t="s">
        <v>174</v>
      </c>
      <c r="W134" s="15" t="s">
        <v>352</v>
      </c>
      <c r="X134" s="15" t="s">
        <v>823</v>
      </c>
      <c r="Y134" s="15" t="s">
        <v>306</v>
      </c>
      <c r="Z134" s="15" t="s">
        <v>869</v>
      </c>
    </row>
    <row r="135" spans="1:26" ht="34.5" customHeight="1">
      <c r="A135" s="50">
        <v>128</v>
      </c>
      <c r="B135" s="18" t="s">
        <v>306</v>
      </c>
      <c r="C135" s="19" t="s">
        <v>624</v>
      </c>
      <c r="D135" s="23" t="s">
        <v>480</v>
      </c>
      <c r="E135" s="19" t="s">
        <v>481</v>
      </c>
      <c r="F135" s="19" t="s">
        <v>638</v>
      </c>
      <c r="G135" s="20" t="s">
        <v>482</v>
      </c>
      <c r="H135" s="16"/>
      <c r="I135" s="15" t="s">
        <v>229</v>
      </c>
      <c r="J135" s="97">
        <v>683</v>
      </c>
      <c r="K135" s="65"/>
      <c r="L135" s="65"/>
      <c r="M135" s="13">
        <v>100</v>
      </c>
      <c r="N135" s="13">
        <f t="shared" si="5"/>
        <v>1.0101010101010102</v>
      </c>
      <c r="O135" s="101"/>
      <c r="P135" s="101"/>
      <c r="Q135" s="101"/>
      <c r="R135" s="101"/>
      <c r="S135" s="101"/>
      <c r="T135" s="101"/>
      <c r="U135" s="27" t="s">
        <v>208</v>
      </c>
      <c r="V135" s="15" t="s">
        <v>174</v>
      </c>
      <c r="W135" s="15" t="s">
        <v>352</v>
      </c>
      <c r="X135" s="15" t="s">
        <v>823</v>
      </c>
      <c r="Y135" s="15" t="s">
        <v>306</v>
      </c>
      <c r="Z135" s="15" t="s">
        <v>868</v>
      </c>
    </row>
    <row r="136" spans="1:26" ht="34.5" customHeight="1">
      <c r="A136" s="50">
        <v>129</v>
      </c>
      <c r="B136" s="18" t="s">
        <v>306</v>
      </c>
      <c r="C136" s="19" t="s">
        <v>624</v>
      </c>
      <c r="D136" s="23" t="s">
        <v>628</v>
      </c>
      <c r="E136" s="19" t="s">
        <v>347</v>
      </c>
      <c r="F136" s="19" t="s">
        <v>719</v>
      </c>
      <c r="G136" s="20"/>
      <c r="H136" s="16" t="s">
        <v>348</v>
      </c>
      <c r="I136" s="15"/>
      <c r="J136" s="91"/>
      <c r="K136" s="21"/>
      <c r="L136" s="21"/>
      <c r="M136" s="13">
        <v>33.29</v>
      </c>
      <c r="N136" s="13">
        <f t="shared" si="5"/>
        <v>0.33626262626262626</v>
      </c>
      <c r="O136" s="101"/>
      <c r="P136" s="101"/>
      <c r="Q136" s="101"/>
      <c r="R136" s="101"/>
      <c r="S136" s="101"/>
      <c r="T136" s="101"/>
      <c r="U136" s="15" t="s">
        <v>208</v>
      </c>
      <c r="V136" s="15" t="s">
        <v>174</v>
      </c>
      <c r="W136" s="15" t="s">
        <v>352</v>
      </c>
      <c r="X136" s="15" t="s">
        <v>823</v>
      </c>
      <c r="Y136" s="15" t="s">
        <v>306</v>
      </c>
      <c r="Z136" s="15" t="s">
        <v>865</v>
      </c>
    </row>
    <row r="137" spans="1:26" ht="34.5" customHeight="1">
      <c r="A137" s="50">
        <v>130</v>
      </c>
      <c r="B137" s="18" t="s">
        <v>306</v>
      </c>
      <c r="C137" s="19" t="s">
        <v>624</v>
      </c>
      <c r="D137" s="23" t="s">
        <v>628</v>
      </c>
      <c r="E137" s="19" t="s">
        <v>347</v>
      </c>
      <c r="F137" s="19" t="s">
        <v>719</v>
      </c>
      <c r="G137" s="20"/>
      <c r="H137" s="16" t="s">
        <v>348</v>
      </c>
      <c r="I137" s="15"/>
      <c r="J137" s="91"/>
      <c r="K137" s="21"/>
      <c r="L137" s="21"/>
      <c r="M137" s="13">
        <v>190</v>
      </c>
      <c r="N137" s="13">
        <f aca="true" t="shared" si="6" ref="N137:N168">M137/99</f>
        <v>1.9191919191919191</v>
      </c>
      <c r="O137" s="101"/>
      <c r="P137" s="101"/>
      <c r="Q137" s="101"/>
      <c r="R137" s="101"/>
      <c r="S137" s="101"/>
      <c r="T137" s="101"/>
      <c r="U137" s="15" t="s">
        <v>208</v>
      </c>
      <c r="V137" s="15" t="s">
        <v>174</v>
      </c>
      <c r="W137" s="15" t="s">
        <v>352</v>
      </c>
      <c r="X137" s="15" t="s">
        <v>823</v>
      </c>
      <c r="Y137" s="15" t="s">
        <v>306</v>
      </c>
      <c r="Z137" s="15" t="s">
        <v>865</v>
      </c>
    </row>
    <row r="138" spans="1:26" ht="34.5" customHeight="1">
      <c r="A138" s="50">
        <v>131</v>
      </c>
      <c r="B138" s="18" t="s">
        <v>306</v>
      </c>
      <c r="C138" s="19" t="s">
        <v>627</v>
      </c>
      <c r="D138" s="23" t="s">
        <v>657</v>
      </c>
      <c r="E138" s="19" t="s">
        <v>585</v>
      </c>
      <c r="F138" s="19" t="s">
        <v>719</v>
      </c>
      <c r="G138" s="20" t="s">
        <v>235</v>
      </c>
      <c r="H138" s="16" t="s">
        <v>666</v>
      </c>
      <c r="I138" s="15" t="s">
        <v>229</v>
      </c>
      <c r="J138" s="91">
        <v>9126</v>
      </c>
      <c r="K138" s="89">
        <v>5470.77</v>
      </c>
      <c r="L138" s="89">
        <v>55.13</v>
      </c>
      <c r="M138" s="13">
        <v>2500</v>
      </c>
      <c r="N138" s="13">
        <f t="shared" si="6"/>
        <v>25.252525252525253</v>
      </c>
      <c r="O138" s="111">
        <v>5714180.85</v>
      </c>
      <c r="P138" s="111" t="s">
        <v>839</v>
      </c>
      <c r="Q138" s="111">
        <v>5714180.85</v>
      </c>
      <c r="R138" s="111">
        <v>587274293.74</v>
      </c>
      <c r="S138" s="111" t="s">
        <v>839</v>
      </c>
      <c r="T138" s="111">
        <v>587274293.74</v>
      </c>
      <c r="U138" s="15" t="s">
        <v>208</v>
      </c>
      <c r="V138" s="15" t="s">
        <v>174</v>
      </c>
      <c r="W138" s="15" t="s">
        <v>352</v>
      </c>
      <c r="X138" s="15" t="s">
        <v>823</v>
      </c>
      <c r="Y138" s="15" t="s">
        <v>306</v>
      </c>
      <c r="Z138" s="15" t="s">
        <v>865</v>
      </c>
    </row>
    <row r="139" spans="1:26" ht="34.5" customHeight="1">
      <c r="A139" s="50">
        <v>132</v>
      </c>
      <c r="B139" s="18" t="s">
        <v>306</v>
      </c>
      <c r="C139" s="19" t="s">
        <v>624</v>
      </c>
      <c r="D139" s="33">
        <v>1260360</v>
      </c>
      <c r="E139" s="13" t="s">
        <v>552</v>
      </c>
      <c r="F139" s="13" t="s">
        <v>719</v>
      </c>
      <c r="G139" s="34" t="s">
        <v>479</v>
      </c>
      <c r="H139" s="41" t="s">
        <v>602</v>
      </c>
      <c r="I139" s="27" t="s">
        <v>229</v>
      </c>
      <c r="J139" s="90">
        <v>1423</v>
      </c>
      <c r="K139" s="28"/>
      <c r="L139" s="28"/>
      <c r="M139" s="13">
        <v>1226</v>
      </c>
      <c r="N139" s="13">
        <f t="shared" si="6"/>
        <v>12.383838383838384</v>
      </c>
      <c r="O139" s="102"/>
      <c r="P139" s="102"/>
      <c r="Q139" s="102"/>
      <c r="R139" s="102"/>
      <c r="S139" s="102"/>
      <c r="T139" s="102"/>
      <c r="U139" s="27" t="s">
        <v>208</v>
      </c>
      <c r="V139" s="15" t="s">
        <v>174</v>
      </c>
      <c r="W139" s="15" t="s">
        <v>352</v>
      </c>
      <c r="X139" s="15" t="s">
        <v>823</v>
      </c>
      <c r="Y139" s="15" t="s">
        <v>306</v>
      </c>
      <c r="Z139" s="15" t="s">
        <v>865</v>
      </c>
    </row>
    <row r="140" spans="1:26" ht="34.5" customHeight="1">
      <c r="A140" s="50">
        <v>133</v>
      </c>
      <c r="B140" s="18" t="s">
        <v>297</v>
      </c>
      <c r="C140" s="19" t="s">
        <v>624</v>
      </c>
      <c r="D140" s="23" t="s">
        <v>658</v>
      </c>
      <c r="E140" s="19" t="s">
        <v>525</v>
      </c>
      <c r="F140" s="19" t="s">
        <v>638</v>
      </c>
      <c r="G140" s="20" t="s">
        <v>0</v>
      </c>
      <c r="H140" s="16" t="s">
        <v>668</v>
      </c>
      <c r="I140" s="15" t="s">
        <v>660</v>
      </c>
      <c r="J140" s="91">
        <v>1</v>
      </c>
      <c r="K140" s="89">
        <v>57.32</v>
      </c>
      <c r="L140" s="89">
        <v>0.58</v>
      </c>
      <c r="M140" s="13">
        <v>1</v>
      </c>
      <c r="N140" s="13">
        <f t="shared" si="6"/>
        <v>0.010101010101010102</v>
      </c>
      <c r="O140" s="101"/>
      <c r="P140" s="101"/>
      <c r="Q140" s="101"/>
      <c r="R140" s="101"/>
      <c r="S140" s="101"/>
      <c r="T140" s="101"/>
      <c r="U140" s="15" t="s">
        <v>208</v>
      </c>
      <c r="V140" s="15" t="s">
        <v>174</v>
      </c>
      <c r="W140" s="15" t="s">
        <v>352</v>
      </c>
      <c r="X140" s="15" t="s">
        <v>823</v>
      </c>
      <c r="Y140" s="15" t="s">
        <v>826</v>
      </c>
      <c r="Z140" s="15" t="s">
        <v>869</v>
      </c>
    </row>
    <row r="141" spans="1:26" ht="34.5" customHeight="1">
      <c r="A141" s="50">
        <v>134</v>
      </c>
      <c r="B141" s="18" t="s">
        <v>298</v>
      </c>
      <c r="C141" s="19" t="s">
        <v>624</v>
      </c>
      <c r="D141" s="23" t="s">
        <v>620</v>
      </c>
      <c r="E141" s="19" t="s">
        <v>526</v>
      </c>
      <c r="F141" s="19" t="s">
        <v>689</v>
      </c>
      <c r="G141" s="20" t="s">
        <v>641</v>
      </c>
      <c r="H141" s="16" t="s">
        <v>652</v>
      </c>
      <c r="I141" s="15" t="s">
        <v>630</v>
      </c>
      <c r="J141" s="91">
        <v>16.5</v>
      </c>
      <c r="K141" s="21"/>
      <c r="L141" s="21"/>
      <c r="M141" s="13">
        <v>22</v>
      </c>
      <c r="N141" s="13">
        <f t="shared" si="6"/>
        <v>0.2222222222222222</v>
      </c>
      <c r="O141" s="101"/>
      <c r="P141" s="101"/>
      <c r="Q141" s="101"/>
      <c r="R141" s="101"/>
      <c r="S141" s="101"/>
      <c r="T141" s="101"/>
      <c r="U141" s="15" t="s">
        <v>208</v>
      </c>
      <c r="V141" s="15" t="s">
        <v>174</v>
      </c>
      <c r="W141" s="15" t="s">
        <v>218</v>
      </c>
      <c r="X141" s="15" t="s">
        <v>823</v>
      </c>
      <c r="Y141" s="15" t="s">
        <v>826</v>
      </c>
      <c r="Z141" s="15" t="s">
        <v>878</v>
      </c>
    </row>
    <row r="142" spans="1:26" ht="34.5" customHeight="1">
      <c r="A142" s="50">
        <v>135</v>
      </c>
      <c r="B142" s="18" t="s">
        <v>298</v>
      </c>
      <c r="C142" s="19" t="s">
        <v>624</v>
      </c>
      <c r="D142" s="23" t="s">
        <v>381</v>
      </c>
      <c r="E142" s="19" t="s">
        <v>526</v>
      </c>
      <c r="F142" s="19" t="s">
        <v>689</v>
      </c>
      <c r="G142" s="20"/>
      <c r="H142" s="16"/>
      <c r="I142" s="15" t="s">
        <v>630</v>
      </c>
      <c r="J142" s="91">
        <v>0.455</v>
      </c>
      <c r="K142" s="21"/>
      <c r="L142" s="21"/>
      <c r="M142" s="13">
        <v>13.5</v>
      </c>
      <c r="N142" s="13">
        <f t="shared" si="6"/>
        <v>0.13636363636363635</v>
      </c>
      <c r="O142" s="101"/>
      <c r="P142" s="101"/>
      <c r="Q142" s="101"/>
      <c r="R142" s="101"/>
      <c r="S142" s="101"/>
      <c r="T142" s="101"/>
      <c r="U142" s="15" t="s">
        <v>208</v>
      </c>
      <c r="V142" s="15" t="s">
        <v>174</v>
      </c>
      <c r="W142" s="15" t="s">
        <v>218</v>
      </c>
      <c r="X142" s="15" t="s">
        <v>823</v>
      </c>
      <c r="Y142" s="15" t="s">
        <v>826</v>
      </c>
      <c r="Z142" s="15" t="s">
        <v>878</v>
      </c>
    </row>
    <row r="143" spans="1:26" ht="34.5" customHeight="1">
      <c r="A143" s="50">
        <v>136</v>
      </c>
      <c r="B143" s="42" t="s">
        <v>243</v>
      </c>
      <c r="C143" s="19" t="s">
        <v>624</v>
      </c>
      <c r="D143" s="33" t="s">
        <v>246</v>
      </c>
      <c r="E143" s="13" t="s">
        <v>32</v>
      </c>
      <c r="F143" s="19" t="s">
        <v>23</v>
      </c>
      <c r="G143" s="53" t="s">
        <v>33</v>
      </c>
      <c r="H143" s="41" t="s">
        <v>342</v>
      </c>
      <c r="I143" s="27" t="s">
        <v>651</v>
      </c>
      <c r="J143" s="90">
        <v>35</v>
      </c>
      <c r="K143" s="89">
        <v>1665.1</v>
      </c>
      <c r="L143" s="89">
        <v>16.78</v>
      </c>
      <c r="M143" s="13">
        <v>70</v>
      </c>
      <c r="N143" s="13">
        <f t="shared" si="6"/>
        <v>0.7070707070707071</v>
      </c>
      <c r="O143" s="102"/>
      <c r="P143" s="102"/>
      <c r="Q143" s="102"/>
      <c r="R143" s="102"/>
      <c r="S143" s="102"/>
      <c r="T143" s="102"/>
      <c r="U143" s="15" t="s">
        <v>208</v>
      </c>
      <c r="V143" s="15" t="s">
        <v>174</v>
      </c>
      <c r="W143" s="15" t="s">
        <v>352</v>
      </c>
      <c r="X143" s="15" t="s">
        <v>822</v>
      </c>
      <c r="Y143" s="15" t="s">
        <v>826</v>
      </c>
      <c r="Z143" s="15" t="s">
        <v>874</v>
      </c>
    </row>
    <row r="144" spans="1:26" ht="34.5" customHeight="1">
      <c r="A144" s="50">
        <v>137</v>
      </c>
      <c r="B144" s="42" t="s">
        <v>243</v>
      </c>
      <c r="C144" s="19" t="s">
        <v>624</v>
      </c>
      <c r="D144" s="33" t="s">
        <v>464</v>
      </c>
      <c r="E144" s="13" t="s">
        <v>494</v>
      </c>
      <c r="F144" s="13" t="s">
        <v>23</v>
      </c>
      <c r="G144" s="53" t="s">
        <v>495</v>
      </c>
      <c r="H144" s="41"/>
      <c r="I144" s="27"/>
      <c r="J144" s="90"/>
      <c r="K144" s="89"/>
      <c r="L144" s="89"/>
      <c r="M144" s="13">
        <v>29.614</v>
      </c>
      <c r="N144" s="13">
        <f t="shared" si="6"/>
        <v>0.29913131313131314</v>
      </c>
      <c r="O144" s="102"/>
      <c r="P144" s="102"/>
      <c r="Q144" s="102"/>
      <c r="R144" s="102"/>
      <c r="S144" s="102"/>
      <c r="T144" s="102"/>
      <c r="U144" s="27" t="s">
        <v>360</v>
      </c>
      <c r="V144" s="15" t="s">
        <v>28</v>
      </c>
      <c r="W144" s="15" t="s">
        <v>218</v>
      </c>
      <c r="X144" s="15" t="s">
        <v>822</v>
      </c>
      <c r="Y144" s="15" t="s">
        <v>826</v>
      </c>
      <c r="Z144" s="15" t="s">
        <v>874</v>
      </c>
    </row>
    <row r="145" spans="1:26" ht="34.5" customHeight="1">
      <c r="A145" s="50">
        <v>138</v>
      </c>
      <c r="B145" s="42" t="s">
        <v>243</v>
      </c>
      <c r="C145" s="19" t="s">
        <v>624</v>
      </c>
      <c r="D145" s="33" t="s">
        <v>465</v>
      </c>
      <c r="E145" s="13" t="s">
        <v>496</v>
      </c>
      <c r="F145" s="13" t="s">
        <v>23</v>
      </c>
      <c r="G145" s="53" t="s">
        <v>495</v>
      </c>
      <c r="H145" s="41"/>
      <c r="I145" s="27"/>
      <c r="J145" s="90"/>
      <c r="K145" s="89"/>
      <c r="L145" s="89"/>
      <c r="M145" s="13">
        <v>1500</v>
      </c>
      <c r="N145" s="13">
        <f t="shared" si="6"/>
        <v>15.151515151515152</v>
      </c>
      <c r="O145" s="102"/>
      <c r="P145" s="102"/>
      <c r="Q145" s="102"/>
      <c r="R145" s="102"/>
      <c r="S145" s="102"/>
      <c r="T145" s="102"/>
      <c r="U145" s="27" t="s">
        <v>360</v>
      </c>
      <c r="V145" s="15" t="s">
        <v>28</v>
      </c>
      <c r="W145" s="15" t="s">
        <v>218</v>
      </c>
      <c r="X145" s="15" t="s">
        <v>822</v>
      </c>
      <c r="Y145" s="15" t="s">
        <v>826</v>
      </c>
      <c r="Z145" s="15" t="s">
        <v>874</v>
      </c>
    </row>
    <row r="146" spans="1:26" ht="34.5" customHeight="1">
      <c r="A146" s="50">
        <v>139</v>
      </c>
      <c r="B146" s="54" t="s">
        <v>243</v>
      </c>
      <c r="C146" s="19" t="s">
        <v>624</v>
      </c>
      <c r="D146" s="23" t="s">
        <v>414</v>
      </c>
      <c r="E146" s="19" t="s">
        <v>530</v>
      </c>
      <c r="F146" s="19" t="s">
        <v>719</v>
      </c>
      <c r="G146" s="56" t="s">
        <v>415</v>
      </c>
      <c r="H146" s="56" t="s">
        <v>416</v>
      </c>
      <c r="I146" s="55" t="s">
        <v>651</v>
      </c>
      <c r="J146" s="92">
        <v>30</v>
      </c>
      <c r="K146" s="89">
        <v>3890.06</v>
      </c>
      <c r="L146" s="89">
        <v>39.2</v>
      </c>
      <c r="M146" s="13">
        <v>1501.83</v>
      </c>
      <c r="N146" s="13">
        <f t="shared" si="6"/>
        <v>15.17</v>
      </c>
      <c r="O146" s="104"/>
      <c r="P146" s="104"/>
      <c r="Q146" s="104"/>
      <c r="R146" s="104"/>
      <c r="S146" s="104"/>
      <c r="T146" s="104"/>
      <c r="U146" s="27" t="s">
        <v>360</v>
      </c>
      <c r="V146" s="15" t="s">
        <v>28</v>
      </c>
      <c r="W146" s="15" t="s">
        <v>218</v>
      </c>
      <c r="X146" s="15" t="s">
        <v>822</v>
      </c>
      <c r="Y146" s="15" t="s">
        <v>826</v>
      </c>
      <c r="Z146" s="15" t="s">
        <v>874</v>
      </c>
    </row>
    <row r="147" spans="1:26" ht="34.5" customHeight="1">
      <c r="A147" s="50">
        <v>140</v>
      </c>
      <c r="B147" s="18" t="s">
        <v>302</v>
      </c>
      <c r="C147" s="19" t="s">
        <v>624</v>
      </c>
      <c r="D147" s="23" t="s">
        <v>798</v>
      </c>
      <c r="E147" s="19" t="s">
        <v>726</v>
      </c>
      <c r="F147" s="54" t="s">
        <v>2</v>
      </c>
      <c r="G147" s="20" t="s">
        <v>461</v>
      </c>
      <c r="H147" s="16" t="s">
        <v>799</v>
      </c>
      <c r="I147" s="55" t="s">
        <v>651</v>
      </c>
      <c r="J147" s="91">
        <v>0.35</v>
      </c>
      <c r="K147" s="21"/>
      <c r="L147" s="21"/>
      <c r="M147" s="13">
        <v>15</v>
      </c>
      <c r="N147" s="13">
        <f t="shared" si="6"/>
        <v>0.15151515151515152</v>
      </c>
      <c r="O147" s="101"/>
      <c r="P147" s="101"/>
      <c r="Q147" s="101"/>
      <c r="R147" s="101"/>
      <c r="S147" s="101"/>
      <c r="T147" s="101"/>
      <c r="U147" s="15" t="s">
        <v>208</v>
      </c>
      <c r="V147" s="15" t="s">
        <v>174</v>
      </c>
      <c r="W147" s="15" t="s">
        <v>352</v>
      </c>
      <c r="X147" s="15" t="s">
        <v>823</v>
      </c>
      <c r="Y147" s="15" t="s">
        <v>826</v>
      </c>
      <c r="Z147" s="15" t="s">
        <v>864</v>
      </c>
    </row>
    <row r="148" spans="1:26" ht="34.5" customHeight="1">
      <c r="A148" s="50">
        <v>141</v>
      </c>
      <c r="B148" s="18" t="s">
        <v>302</v>
      </c>
      <c r="C148" s="19" t="s">
        <v>627</v>
      </c>
      <c r="D148" s="23" t="s">
        <v>733</v>
      </c>
      <c r="E148" s="19" t="s">
        <v>25</v>
      </c>
      <c r="F148" s="54" t="s">
        <v>2</v>
      </c>
      <c r="G148" s="20" t="s">
        <v>461</v>
      </c>
      <c r="H148" s="16" t="s">
        <v>462</v>
      </c>
      <c r="I148" s="55" t="s">
        <v>651</v>
      </c>
      <c r="J148" s="91">
        <v>68</v>
      </c>
      <c r="K148" s="89">
        <v>8796.26</v>
      </c>
      <c r="L148" s="89">
        <v>88.65</v>
      </c>
      <c r="M148" s="13">
        <v>735</v>
      </c>
      <c r="N148" s="13">
        <f t="shared" si="6"/>
        <v>7.424242424242424</v>
      </c>
      <c r="O148" s="101"/>
      <c r="P148" s="101"/>
      <c r="Q148" s="101"/>
      <c r="R148" s="101"/>
      <c r="S148" s="101"/>
      <c r="T148" s="101"/>
      <c r="U148" s="15" t="s">
        <v>208</v>
      </c>
      <c r="V148" s="15" t="s">
        <v>174</v>
      </c>
      <c r="W148" s="15" t="s">
        <v>352</v>
      </c>
      <c r="X148" s="15" t="s">
        <v>823</v>
      </c>
      <c r="Y148" s="15" t="s">
        <v>826</v>
      </c>
      <c r="Z148" s="15" t="s">
        <v>864</v>
      </c>
    </row>
    <row r="149" spans="1:26" ht="34.5" customHeight="1">
      <c r="A149" s="50">
        <v>142</v>
      </c>
      <c r="B149" s="18" t="s">
        <v>302</v>
      </c>
      <c r="C149" s="19" t="s">
        <v>627</v>
      </c>
      <c r="D149" s="23" t="s">
        <v>97</v>
      </c>
      <c r="E149" s="19" t="s">
        <v>98</v>
      </c>
      <c r="F149" s="19" t="s">
        <v>638</v>
      </c>
      <c r="G149" s="20" t="s">
        <v>99</v>
      </c>
      <c r="H149" s="16" t="s">
        <v>800</v>
      </c>
      <c r="I149" s="15" t="s">
        <v>651</v>
      </c>
      <c r="J149" s="91">
        <v>33.44</v>
      </c>
      <c r="K149" s="89">
        <v>2946.45</v>
      </c>
      <c r="L149" s="89">
        <v>29.69</v>
      </c>
      <c r="M149" s="13">
        <v>400</v>
      </c>
      <c r="N149" s="13">
        <f t="shared" si="6"/>
        <v>4.040404040404041</v>
      </c>
      <c r="O149" s="111">
        <v>2079000</v>
      </c>
      <c r="P149" s="111" t="s">
        <v>839</v>
      </c>
      <c r="Q149" s="111">
        <v>2079000</v>
      </c>
      <c r="R149" s="111">
        <v>220062176.52</v>
      </c>
      <c r="S149" s="111" t="s">
        <v>839</v>
      </c>
      <c r="T149" s="111">
        <v>220062176.52</v>
      </c>
      <c r="U149" s="15" t="s">
        <v>208</v>
      </c>
      <c r="V149" s="15" t="s">
        <v>174</v>
      </c>
      <c r="W149" s="15" t="s">
        <v>352</v>
      </c>
      <c r="X149" s="15" t="s">
        <v>823</v>
      </c>
      <c r="Y149" s="15" t="s">
        <v>826</v>
      </c>
      <c r="Z149" s="15" t="s">
        <v>870</v>
      </c>
    </row>
    <row r="150" spans="1:26" ht="34.5" customHeight="1">
      <c r="A150" s="50">
        <v>143</v>
      </c>
      <c r="B150" s="18" t="s">
        <v>302</v>
      </c>
      <c r="C150" s="19" t="s">
        <v>627</v>
      </c>
      <c r="D150" s="23" t="s">
        <v>78</v>
      </c>
      <c r="E150" s="19" t="s">
        <v>96</v>
      </c>
      <c r="F150" s="19" t="s">
        <v>697</v>
      </c>
      <c r="G150" s="20" t="s">
        <v>79</v>
      </c>
      <c r="H150" s="16" t="s">
        <v>801</v>
      </c>
      <c r="I150" s="15" t="s">
        <v>651</v>
      </c>
      <c r="J150" s="91">
        <v>26.5</v>
      </c>
      <c r="K150" s="89">
        <v>1656.01</v>
      </c>
      <c r="L150" s="89">
        <v>16.69</v>
      </c>
      <c r="M150" s="13">
        <v>700</v>
      </c>
      <c r="N150" s="13">
        <f t="shared" si="6"/>
        <v>7.070707070707071</v>
      </c>
      <c r="O150" s="111">
        <v>10698750.01</v>
      </c>
      <c r="P150" s="111" t="s">
        <v>839</v>
      </c>
      <c r="Q150" s="111">
        <v>10698750.01</v>
      </c>
      <c r="R150" s="111">
        <v>1132462823.97</v>
      </c>
      <c r="S150" s="111" t="s">
        <v>839</v>
      </c>
      <c r="T150" s="111">
        <v>1132462823.97</v>
      </c>
      <c r="U150" s="15" t="s">
        <v>208</v>
      </c>
      <c r="V150" s="15" t="s">
        <v>174</v>
      </c>
      <c r="W150" s="15" t="s">
        <v>352</v>
      </c>
      <c r="X150" s="15" t="s">
        <v>823</v>
      </c>
      <c r="Y150" s="15" t="s">
        <v>826</v>
      </c>
      <c r="Z150" s="15" t="s">
        <v>864</v>
      </c>
    </row>
    <row r="151" spans="1:26" ht="34.5" customHeight="1">
      <c r="A151" s="50">
        <v>144</v>
      </c>
      <c r="B151" s="18" t="s">
        <v>302</v>
      </c>
      <c r="C151" s="19" t="s">
        <v>627</v>
      </c>
      <c r="D151" s="23"/>
      <c r="E151" s="19" t="s">
        <v>398</v>
      </c>
      <c r="F151" s="19" t="s">
        <v>697</v>
      </c>
      <c r="G151" s="20"/>
      <c r="H151" s="16"/>
      <c r="I151" s="15" t="s">
        <v>651</v>
      </c>
      <c r="J151" s="91">
        <v>50</v>
      </c>
      <c r="K151" s="21"/>
      <c r="L151" s="21"/>
      <c r="M151" s="13">
        <v>150</v>
      </c>
      <c r="N151" s="13">
        <f t="shared" si="6"/>
        <v>1.5151515151515151</v>
      </c>
      <c r="O151" s="101"/>
      <c r="P151" s="101"/>
      <c r="Q151" s="101"/>
      <c r="R151" s="101"/>
      <c r="S151" s="101"/>
      <c r="T151" s="101"/>
      <c r="U151" s="15" t="s">
        <v>208</v>
      </c>
      <c r="V151" s="15" t="s">
        <v>174</v>
      </c>
      <c r="W151" s="15" t="s">
        <v>352</v>
      </c>
      <c r="X151" s="15" t="s">
        <v>823</v>
      </c>
      <c r="Y151" s="15" t="s">
        <v>826</v>
      </c>
      <c r="Z151" s="15" t="s">
        <v>864</v>
      </c>
    </row>
    <row r="152" spans="1:26" ht="34.5" customHeight="1">
      <c r="A152" s="50">
        <v>145</v>
      </c>
      <c r="B152" s="18" t="s">
        <v>302</v>
      </c>
      <c r="C152" s="19" t="s">
        <v>624</v>
      </c>
      <c r="D152" s="23" t="s">
        <v>628</v>
      </c>
      <c r="E152" s="19" t="s">
        <v>293</v>
      </c>
      <c r="F152" s="19" t="s">
        <v>693</v>
      </c>
      <c r="G152" s="20"/>
      <c r="H152" s="16"/>
      <c r="I152" s="15" t="s">
        <v>651</v>
      </c>
      <c r="J152" s="91">
        <v>10</v>
      </c>
      <c r="K152" s="21"/>
      <c r="L152" s="21"/>
      <c r="M152" s="13">
        <v>500</v>
      </c>
      <c r="N152" s="13">
        <f t="shared" si="6"/>
        <v>5.05050505050505</v>
      </c>
      <c r="O152" s="101"/>
      <c r="P152" s="101"/>
      <c r="Q152" s="101"/>
      <c r="R152" s="101"/>
      <c r="S152" s="101"/>
      <c r="T152" s="101"/>
      <c r="U152" s="15" t="s">
        <v>208</v>
      </c>
      <c r="V152" s="15" t="s">
        <v>174</v>
      </c>
      <c r="W152" s="15" t="s">
        <v>352</v>
      </c>
      <c r="X152" s="15" t="s">
        <v>823</v>
      </c>
      <c r="Y152" s="15" t="s">
        <v>826</v>
      </c>
      <c r="Z152" s="15" t="s">
        <v>869</v>
      </c>
    </row>
    <row r="153" spans="1:26" ht="34.5" customHeight="1">
      <c r="A153" s="50">
        <v>146</v>
      </c>
      <c r="B153" s="18" t="s">
        <v>324</v>
      </c>
      <c r="C153" s="19" t="s">
        <v>624</v>
      </c>
      <c r="D153" s="17"/>
      <c r="E153" s="19" t="s">
        <v>325</v>
      </c>
      <c r="F153" s="19" t="s">
        <v>400</v>
      </c>
      <c r="G153" s="20"/>
      <c r="H153" s="16"/>
      <c r="I153" s="15"/>
      <c r="J153" s="91"/>
      <c r="K153" s="21"/>
      <c r="L153" s="21"/>
      <c r="M153" s="13">
        <v>477</v>
      </c>
      <c r="N153" s="13">
        <f t="shared" si="6"/>
        <v>4.818181818181818</v>
      </c>
      <c r="O153" s="103"/>
      <c r="P153" s="103"/>
      <c r="Q153" s="103"/>
      <c r="R153" s="103"/>
      <c r="S153" s="103"/>
      <c r="T153" s="103"/>
      <c r="U153" s="15" t="s">
        <v>208</v>
      </c>
      <c r="V153" s="15" t="s">
        <v>174</v>
      </c>
      <c r="W153" s="15" t="s">
        <v>352</v>
      </c>
      <c r="X153" s="15" t="s">
        <v>822</v>
      </c>
      <c r="Y153" s="15" t="s">
        <v>826</v>
      </c>
      <c r="Z153" s="15" t="s">
        <v>875</v>
      </c>
    </row>
    <row r="154" spans="1:26" ht="34.5" customHeight="1">
      <c r="A154" s="50">
        <v>147</v>
      </c>
      <c r="B154" s="18" t="s">
        <v>303</v>
      </c>
      <c r="C154" s="19" t="s">
        <v>627</v>
      </c>
      <c r="D154" s="17" t="s">
        <v>37</v>
      </c>
      <c r="E154" s="19" t="s">
        <v>402</v>
      </c>
      <c r="F154" s="19" t="s">
        <v>403</v>
      </c>
      <c r="G154" s="20" t="s">
        <v>404</v>
      </c>
      <c r="H154" s="16"/>
      <c r="I154" s="15" t="s">
        <v>651</v>
      </c>
      <c r="J154" s="91">
        <v>2</v>
      </c>
      <c r="K154" s="21"/>
      <c r="L154" s="21"/>
      <c r="M154" s="13">
        <v>51.58</v>
      </c>
      <c r="N154" s="13">
        <f t="shared" si="6"/>
        <v>0.521010101010101</v>
      </c>
      <c r="O154" s="84"/>
      <c r="P154" s="84"/>
      <c r="Q154" s="84"/>
      <c r="R154" s="84"/>
      <c r="S154" s="84"/>
      <c r="T154" s="84"/>
      <c r="U154" s="15" t="s">
        <v>208</v>
      </c>
      <c r="V154" s="15" t="s">
        <v>174</v>
      </c>
      <c r="W154" s="15" t="s">
        <v>218</v>
      </c>
      <c r="X154" s="15" t="s">
        <v>823</v>
      </c>
      <c r="Y154" s="15" t="s">
        <v>826</v>
      </c>
      <c r="Z154" s="15" t="s">
        <v>875</v>
      </c>
    </row>
    <row r="155" spans="1:26" ht="34.5" customHeight="1">
      <c r="A155" s="50">
        <v>148</v>
      </c>
      <c r="B155" s="18" t="s">
        <v>303</v>
      </c>
      <c r="C155" s="19" t="s">
        <v>624</v>
      </c>
      <c r="D155" s="17" t="s">
        <v>35</v>
      </c>
      <c r="E155" s="19" t="s">
        <v>257</v>
      </c>
      <c r="F155" s="19" t="s">
        <v>2</v>
      </c>
      <c r="G155" s="20" t="s">
        <v>10</v>
      </c>
      <c r="H155" s="16" t="s">
        <v>445</v>
      </c>
      <c r="I155" s="15" t="s">
        <v>651</v>
      </c>
      <c r="J155" s="91">
        <v>18.2</v>
      </c>
      <c r="K155" s="89">
        <v>643</v>
      </c>
      <c r="L155" s="89">
        <v>6.48</v>
      </c>
      <c r="M155" s="13">
        <v>0</v>
      </c>
      <c r="N155" s="13">
        <f t="shared" si="6"/>
        <v>0</v>
      </c>
      <c r="O155" s="111">
        <v>593649.324</v>
      </c>
      <c r="P155" s="111" t="s">
        <v>839</v>
      </c>
      <c r="Q155" s="111">
        <v>593649.324</v>
      </c>
      <c r="R155" s="111">
        <v>61402964.895</v>
      </c>
      <c r="S155" s="111" t="s">
        <v>839</v>
      </c>
      <c r="T155" s="111">
        <v>61402964.895</v>
      </c>
      <c r="U155" s="15" t="s">
        <v>213</v>
      </c>
      <c r="V155" s="15" t="s">
        <v>174</v>
      </c>
      <c r="W155" s="15" t="s">
        <v>218</v>
      </c>
      <c r="X155" s="15" t="s">
        <v>823</v>
      </c>
      <c r="Y155" s="15" t="s">
        <v>826</v>
      </c>
      <c r="Z155" s="15" t="s">
        <v>875</v>
      </c>
    </row>
    <row r="156" spans="1:26" ht="34.5" customHeight="1">
      <c r="A156" s="50">
        <v>149</v>
      </c>
      <c r="B156" s="18" t="s">
        <v>303</v>
      </c>
      <c r="C156" s="19" t="s">
        <v>624</v>
      </c>
      <c r="D156" s="23" t="s">
        <v>628</v>
      </c>
      <c r="E156" s="19" t="s">
        <v>258</v>
      </c>
      <c r="F156" s="19" t="s">
        <v>2</v>
      </c>
      <c r="G156" s="20"/>
      <c r="H156" s="16"/>
      <c r="I156" s="15" t="s">
        <v>651</v>
      </c>
      <c r="J156" s="91">
        <v>8</v>
      </c>
      <c r="K156" s="21"/>
      <c r="L156" s="21"/>
      <c r="M156" s="13">
        <v>266.18</v>
      </c>
      <c r="N156" s="13">
        <f t="shared" si="6"/>
        <v>2.688686868686869</v>
      </c>
      <c r="O156" s="101"/>
      <c r="P156" s="101"/>
      <c r="Q156" s="101"/>
      <c r="R156" s="101"/>
      <c r="S156" s="101"/>
      <c r="T156" s="101"/>
      <c r="U156" s="15" t="s">
        <v>213</v>
      </c>
      <c r="V156" s="15" t="s">
        <v>174</v>
      </c>
      <c r="W156" s="15" t="s">
        <v>218</v>
      </c>
      <c r="X156" s="15" t="s">
        <v>823</v>
      </c>
      <c r="Y156" s="15" t="s">
        <v>826</v>
      </c>
      <c r="Z156" s="15" t="s">
        <v>875</v>
      </c>
    </row>
    <row r="157" spans="1:26" ht="34.5" customHeight="1">
      <c r="A157" s="50">
        <v>150</v>
      </c>
      <c r="B157" s="18" t="s">
        <v>303</v>
      </c>
      <c r="C157" s="19" t="s">
        <v>624</v>
      </c>
      <c r="D157" s="17" t="s">
        <v>61</v>
      </c>
      <c r="E157" s="19" t="s">
        <v>343</v>
      </c>
      <c r="F157" s="19" t="s">
        <v>609</v>
      </c>
      <c r="G157" s="20" t="s">
        <v>153</v>
      </c>
      <c r="H157" s="16" t="s">
        <v>446</v>
      </c>
      <c r="I157" s="15" t="s">
        <v>100</v>
      </c>
      <c r="J157" s="91">
        <v>15</v>
      </c>
      <c r="K157" s="89">
        <v>1813.94</v>
      </c>
      <c r="L157" s="89">
        <v>18.28</v>
      </c>
      <c r="N157" s="13">
        <f t="shared" si="6"/>
        <v>0</v>
      </c>
      <c r="O157" s="111">
        <v>372454.082</v>
      </c>
      <c r="P157" s="111" t="s">
        <v>839</v>
      </c>
      <c r="Q157" s="111">
        <v>372454.082</v>
      </c>
      <c r="R157" s="111">
        <v>38321429.647</v>
      </c>
      <c r="S157" s="111" t="s">
        <v>839</v>
      </c>
      <c r="T157" s="111">
        <v>38321429.647</v>
      </c>
      <c r="U157" s="15" t="s">
        <v>208</v>
      </c>
      <c r="V157" s="15" t="s">
        <v>174</v>
      </c>
      <c r="W157" s="15" t="s">
        <v>352</v>
      </c>
      <c r="X157" s="15" t="s">
        <v>823</v>
      </c>
      <c r="Y157" s="15" t="s">
        <v>826</v>
      </c>
      <c r="Z157" s="15" t="s">
        <v>875</v>
      </c>
    </row>
    <row r="158" spans="1:26" ht="34.5" customHeight="1">
      <c r="A158" s="50">
        <v>151</v>
      </c>
      <c r="B158" s="18" t="s">
        <v>303</v>
      </c>
      <c r="C158" s="19" t="s">
        <v>624</v>
      </c>
      <c r="D158" s="17"/>
      <c r="E158" s="19" t="s">
        <v>510</v>
      </c>
      <c r="F158" s="19" t="s">
        <v>318</v>
      </c>
      <c r="G158" s="20"/>
      <c r="H158" s="16"/>
      <c r="I158" s="15"/>
      <c r="J158" s="91"/>
      <c r="K158" s="21"/>
      <c r="L158" s="21"/>
      <c r="M158" s="13">
        <v>90.79</v>
      </c>
      <c r="N158" s="13">
        <f t="shared" si="6"/>
        <v>0.9170707070707071</v>
      </c>
      <c r="O158" s="101"/>
      <c r="P158" s="101"/>
      <c r="Q158" s="101"/>
      <c r="R158" s="101"/>
      <c r="S158" s="101"/>
      <c r="T158" s="101"/>
      <c r="U158" s="15" t="s">
        <v>208</v>
      </c>
      <c r="V158" s="15" t="s">
        <v>174</v>
      </c>
      <c r="W158" s="15" t="s">
        <v>352</v>
      </c>
      <c r="X158" s="15" t="s">
        <v>823</v>
      </c>
      <c r="Y158" s="15" t="s">
        <v>826</v>
      </c>
      <c r="Z158" s="15" t="s">
        <v>875</v>
      </c>
    </row>
    <row r="159" spans="1:26" ht="34.5" customHeight="1">
      <c r="A159" s="50">
        <v>152</v>
      </c>
      <c r="B159" s="18" t="s">
        <v>303</v>
      </c>
      <c r="C159" s="19" t="s">
        <v>624</v>
      </c>
      <c r="D159" s="17" t="s">
        <v>36</v>
      </c>
      <c r="E159" s="19" t="s">
        <v>533</v>
      </c>
      <c r="F159" s="19" t="s">
        <v>9</v>
      </c>
      <c r="G159" s="20" t="s">
        <v>678</v>
      </c>
      <c r="H159" s="16" t="s">
        <v>447</v>
      </c>
      <c r="I159" s="15" t="s">
        <v>651</v>
      </c>
      <c r="J159" s="91">
        <v>5.383</v>
      </c>
      <c r="K159" s="89">
        <v>320</v>
      </c>
      <c r="L159" s="89">
        <v>3.22</v>
      </c>
      <c r="M159" s="13">
        <v>99</v>
      </c>
      <c r="N159" s="13">
        <f t="shared" si="6"/>
        <v>1</v>
      </c>
      <c r="O159" s="111">
        <v>671575.39</v>
      </c>
      <c r="P159" s="111" t="s">
        <v>839</v>
      </c>
      <c r="Q159" s="111">
        <v>671575.39</v>
      </c>
      <c r="R159" s="111">
        <v>67957639.927</v>
      </c>
      <c r="S159" s="111" t="s">
        <v>839</v>
      </c>
      <c r="T159" s="111">
        <v>67957639.927</v>
      </c>
      <c r="U159" s="15" t="s">
        <v>208</v>
      </c>
      <c r="V159" s="15" t="s">
        <v>174</v>
      </c>
      <c r="W159" s="15" t="s">
        <v>218</v>
      </c>
      <c r="X159" s="15" t="s">
        <v>823</v>
      </c>
      <c r="Y159" s="15" t="s">
        <v>826</v>
      </c>
      <c r="Z159" s="15" t="s">
        <v>875</v>
      </c>
    </row>
    <row r="160" spans="1:26" ht="34.5" customHeight="1">
      <c r="A160" s="50">
        <v>153</v>
      </c>
      <c r="B160" s="18" t="s">
        <v>303</v>
      </c>
      <c r="C160" s="19" t="s">
        <v>627</v>
      </c>
      <c r="D160" s="17" t="s">
        <v>37</v>
      </c>
      <c r="E160" s="19" t="s">
        <v>535</v>
      </c>
      <c r="F160" s="19" t="s">
        <v>108</v>
      </c>
      <c r="G160" s="20" t="s">
        <v>673</v>
      </c>
      <c r="H160" s="16" t="s">
        <v>449</v>
      </c>
      <c r="I160" s="15" t="s">
        <v>651</v>
      </c>
      <c r="J160" s="91">
        <v>4.5</v>
      </c>
      <c r="K160" s="89">
        <v>452.15</v>
      </c>
      <c r="L160" s="89">
        <v>4.56</v>
      </c>
      <c r="M160" s="13">
        <v>100</v>
      </c>
      <c r="N160" s="13">
        <f t="shared" si="6"/>
        <v>1.0101010101010102</v>
      </c>
      <c r="O160" s="111">
        <v>2195247.83</v>
      </c>
      <c r="P160" s="111" t="s">
        <v>839</v>
      </c>
      <c r="Q160" s="111">
        <v>2195247.83</v>
      </c>
      <c r="R160" s="111">
        <v>222542163.06</v>
      </c>
      <c r="S160" s="111" t="s">
        <v>839</v>
      </c>
      <c r="T160" s="111">
        <v>222542163.06</v>
      </c>
      <c r="U160" s="15" t="s">
        <v>208</v>
      </c>
      <c r="V160" s="15" t="s">
        <v>174</v>
      </c>
      <c r="W160" s="15" t="s">
        <v>352</v>
      </c>
      <c r="X160" s="15" t="s">
        <v>823</v>
      </c>
      <c r="Y160" s="15" t="s">
        <v>826</v>
      </c>
      <c r="Z160" s="15" t="s">
        <v>875</v>
      </c>
    </row>
    <row r="161" spans="1:26" ht="34.5" customHeight="1">
      <c r="A161" s="50">
        <v>154</v>
      </c>
      <c r="B161" s="18" t="s">
        <v>303</v>
      </c>
      <c r="C161" s="19" t="s">
        <v>624</v>
      </c>
      <c r="D161" s="17" t="s">
        <v>274</v>
      </c>
      <c r="E161" s="19" t="s">
        <v>711</v>
      </c>
      <c r="F161" s="19" t="s">
        <v>696</v>
      </c>
      <c r="G161" s="20" t="s">
        <v>76</v>
      </c>
      <c r="H161" s="16" t="s">
        <v>448</v>
      </c>
      <c r="I161" s="15" t="s">
        <v>651</v>
      </c>
      <c r="J161" s="91">
        <v>8</v>
      </c>
      <c r="K161" s="89">
        <v>788.83</v>
      </c>
      <c r="L161" s="89">
        <v>7.95</v>
      </c>
      <c r="N161" s="13">
        <f t="shared" si="6"/>
        <v>0</v>
      </c>
      <c r="O161" s="111">
        <v>4339718.79</v>
      </c>
      <c r="P161" s="111" t="s">
        <v>839</v>
      </c>
      <c r="Q161" s="111">
        <v>4339718.79</v>
      </c>
      <c r="R161" s="111">
        <v>436394308.533</v>
      </c>
      <c r="S161" s="111" t="s">
        <v>839</v>
      </c>
      <c r="T161" s="111">
        <v>436394308.533</v>
      </c>
      <c r="U161" s="15" t="s">
        <v>208</v>
      </c>
      <c r="V161" s="15" t="s">
        <v>174</v>
      </c>
      <c r="W161" s="15" t="s">
        <v>218</v>
      </c>
      <c r="X161" s="15" t="s">
        <v>823</v>
      </c>
      <c r="Y161" s="15" t="s">
        <v>826</v>
      </c>
      <c r="Z161" s="15" t="s">
        <v>875</v>
      </c>
    </row>
    <row r="162" spans="1:26" ht="34.5" customHeight="1">
      <c r="A162" s="50">
        <v>155</v>
      </c>
      <c r="B162" s="18" t="s">
        <v>303</v>
      </c>
      <c r="C162" s="19" t="s">
        <v>624</v>
      </c>
      <c r="D162" s="17" t="s">
        <v>34</v>
      </c>
      <c r="E162" s="19" t="s">
        <v>805</v>
      </c>
      <c r="F162" s="19" t="s">
        <v>23</v>
      </c>
      <c r="G162" s="20" t="s">
        <v>664</v>
      </c>
      <c r="H162" s="16" t="s">
        <v>443</v>
      </c>
      <c r="I162" s="15" t="s">
        <v>651</v>
      </c>
      <c r="J162" s="91">
        <v>6.256</v>
      </c>
      <c r="K162" s="89">
        <v>592.05</v>
      </c>
      <c r="L162" s="89">
        <v>5.97</v>
      </c>
      <c r="M162" s="13">
        <v>426.7</v>
      </c>
      <c r="N162" s="13">
        <f t="shared" si="6"/>
        <v>4.31010101010101</v>
      </c>
      <c r="O162" s="101"/>
      <c r="P162" s="101"/>
      <c r="Q162" s="101"/>
      <c r="R162" s="101"/>
      <c r="S162" s="101"/>
      <c r="T162" s="101"/>
      <c r="U162" s="15" t="s">
        <v>208</v>
      </c>
      <c r="V162" s="15" t="s">
        <v>174</v>
      </c>
      <c r="W162" s="15" t="s">
        <v>352</v>
      </c>
      <c r="X162" s="15" t="s">
        <v>823</v>
      </c>
      <c r="Y162" s="15" t="s">
        <v>826</v>
      </c>
      <c r="Z162" s="15" t="s">
        <v>875</v>
      </c>
    </row>
    <row r="163" spans="1:26" ht="34.5" customHeight="1">
      <c r="A163" s="50">
        <v>156</v>
      </c>
      <c r="B163" s="18" t="s">
        <v>303</v>
      </c>
      <c r="C163" s="19" t="s">
        <v>624</v>
      </c>
      <c r="D163" s="17" t="s">
        <v>101</v>
      </c>
      <c r="E163" s="19" t="s">
        <v>532</v>
      </c>
      <c r="F163" s="19" t="s">
        <v>23</v>
      </c>
      <c r="G163" s="20" t="s">
        <v>102</v>
      </c>
      <c r="H163" s="16" t="s">
        <v>103</v>
      </c>
      <c r="I163" s="15" t="s">
        <v>651</v>
      </c>
      <c r="J163" s="91">
        <v>8</v>
      </c>
      <c r="K163" s="89">
        <v>485.83</v>
      </c>
      <c r="L163" s="89">
        <v>4.9</v>
      </c>
      <c r="M163" s="13">
        <v>396.163</v>
      </c>
      <c r="N163" s="13">
        <f t="shared" si="6"/>
        <v>4.0016464646464645</v>
      </c>
      <c r="O163" s="111">
        <v>-169338</v>
      </c>
      <c r="P163" s="111" t="s">
        <v>839</v>
      </c>
      <c r="Q163" s="111">
        <v>-169338</v>
      </c>
      <c r="R163" s="111">
        <v>-16980360.11</v>
      </c>
      <c r="S163" s="111" t="s">
        <v>839</v>
      </c>
      <c r="T163" s="111">
        <v>-16980360.11</v>
      </c>
      <c r="U163" s="15" t="s">
        <v>208</v>
      </c>
      <c r="V163" s="15" t="s">
        <v>174</v>
      </c>
      <c r="W163" s="15" t="s">
        <v>352</v>
      </c>
      <c r="X163" s="15" t="s">
        <v>823</v>
      </c>
      <c r="Y163" s="15" t="s">
        <v>826</v>
      </c>
      <c r="Z163" s="15" t="s">
        <v>875</v>
      </c>
    </row>
    <row r="164" spans="1:26" ht="34.5" customHeight="1">
      <c r="A164" s="50">
        <v>157</v>
      </c>
      <c r="B164" s="18" t="s">
        <v>303</v>
      </c>
      <c r="C164" s="19" t="s">
        <v>624</v>
      </c>
      <c r="D164" s="23" t="s">
        <v>628</v>
      </c>
      <c r="E164" s="19" t="s">
        <v>505</v>
      </c>
      <c r="F164" s="19" t="s">
        <v>23</v>
      </c>
      <c r="G164" s="20"/>
      <c r="H164" s="16"/>
      <c r="I164" s="15"/>
      <c r="J164" s="91"/>
      <c r="K164" s="21"/>
      <c r="L164" s="21"/>
      <c r="M164" s="13">
        <v>220</v>
      </c>
      <c r="N164" s="13">
        <f t="shared" si="6"/>
        <v>2.2222222222222223</v>
      </c>
      <c r="O164" s="101"/>
      <c r="P164" s="101"/>
      <c r="Q164" s="101"/>
      <c r="R164" s="101"/>
      <c r="S164" s="101"/>
      <c r="T164" s="101"/>
      <c r="U164" s="15" t="s">
        <v>208</v>
      </c>
      <c r="V164" s="15" t="s">
        <v>174</v>
      </c>
      <c r="W164" s="15" t="s">
        <v>352</v>
      </c>
      <c r="X164" s="15" t="s">
        <v>823</v>
      </c>
      <c r="Y164" s="15" t="s">
        <v>826</v>
      </c>
      <c r="Z164" s="15" t="s">
        <v>875</v>
      </c>
    </row>
    <row r="165" spans="1:26" ht="34.5" customHeight="1">
      <c r="A165" s="50">
        <v>158</v>
      </c>
      <c r="B165" s="18" t="s">
        <v>303</v>
      </c>
      <c r="C165" s="19" t="s">
        <v>624</v>
      </c>
      <c r="D165" s="23" t="s">
        <v>628</v>
      </c>
      <c r="E165" s="19" t="s">
        <v>546</v>
      </c>
      <c r="F165" s="19" t="s">
        <v>23</v>
      </c>
      <c r="G165" s="20"/>
      <c r="H165" s="16"/>
      <c r="I165" s="15"/>
      <c r="J165" s="91"/>
      <c r="K165" s="21"/>
      <c r="L165" s="21"/>
      <c r="M165" s="13">
        <v>150</v>
      </c>
      <c r="N165" s="13">
        <f t="shared" si="6"/>
        <v>1.5151515151515151</v>
      </c>
      <c r="O165" s="101"/>
      <c r="P165" s="101"/>
      <c r="Q165" s="101"/>
      <c r="R165" s="101"/>
      <c r="S165" s="101"/>
      <c r="T165" s="101"/>
      <c r="U165" s="15" t="s">
        <v>208</v>
      </c>
      <c r="V165" s="15" t="s">
        <v>174</v>
      </c>
      <c r="W165" s="15" t="s">
        <v>352</v>
      </c>
      <c r="X165" s="15" t="s">
        <v>823</v>
      </c>
      <c r="Y165" s="15" t="s">
        <v>826</v>
      </c>
      <c r="Z165" s="15" t="s">
        <v>868</v>
      </c>
    </row>
    <row r="166" spans="1:26" ht="34.5" customHeight="1">
      <c r="A166" s="50">
        <v>159</v>
      </c>
      <c r="B166" s="18" t="s">
        <v>303</v>
      </c>
      <c r="C166" s="19" t="s">
        <v>624</v>
      </c>
      <c r="D166" s="23" t="s">
        <v>240</v>
      </c>
      <c r="E166" s="19" t="s">
        <v>531</v>
      </c>
      <c r="F166" s="19" t="s">
        <v>219</v>
      </c>
      <c r="G166" s="20" t="s">
        <v>241</v>
      </c>
      <c r="H166" s="16" t="s">
        <v>444</v>
      </c>
      <c r="I166" s="15" t="s">
        <v>651</v>
      </c>
      <c r="J166" s="91">
        <v>2.556</v>
      </c>
      <c r="K166" s="89">
        <v>13.01</v>
      </c>
      <c r="L166" s="89">
        <v>0.13</v>
      </c>
      <c r="N166" s="13">
        <f t="shared" si="6"/>
        <v>0</v>
      </c>
      <c r="O166" s="111">
        <v>28657.2</v>
      </c>
      <c r="P166" s="111" t="s">
        <v>839</v>
      </c>
      <c r="Q166" s="111">
        <v>28657.2</v>
      </c>
      <c r="R166" s="111">
        <v>2873599.403</v>
      </c>
      <c r="S166" s="111" t="s">
        <v>839</v>
      </c>
      <c r="T166" s="111">
        <v>2873599.403</v>
      </c>
      <c r="U166" s="15" t="s">
        <v>208</v>
      </c>
      <c r="V166" s="15" t="s">
        <v>174</v>
      </c>
      <c r="W166" s="15" t="s">
        <v>218</v>
      </c>
      <c r="X166" s="15" t="s">
        <v>823</v>
      </c>
      <c r="Y166" s="15" t="s">
        <v>826</v>
      </c>
      <c r="Z166" s="15" t="s">
        <v>872</v>
      </c>
    </row>
    <row r="167" spans="1:26" ht="34.5" customHeight="1">
      <c r="A167" s="50">
        <v>160</v>
      </c>
      <c r="B167" s="18" t="s">
        <v>303</v>
      </c>
      <c r="C167" s="19" t="s">
        <v>627</v>
      </c>
      <c r="D167" s="17" t="s">
        <v>710</v>
      </c>
      <c r="E167" s="19" t="s">
        <v>536</v>
      </c>
      <c r="F167" s="19" t="s">
        <v>5</v>
      </c>
      <c r="G167" s="20" t="s">
        <v>67</v>
      </c>
      <c r="H167" s="16" t="s">
        <v>452</v>
      </c>
      <c r="I167" s="15" t="s">
        <v>651</v>
      </c>
      <c r="J167" s="91">
        <v>11.291</v>
      </c>
      <c r="K167" s="89">
        <v>1455.38</v>
      </c>
      <c r="L167" s="89">
        <v>14.67</v>
      </c>
      <c r="M167" s="13">
        <v>614</v>
      </c>
      <c r="N167" s="13">
        <f t="shared" si="6"/>
        <v>6.202020202020202</v>
      </c>
      <c r="O167" s="101"/>
      <c r="P167" s="101"/>
      <c r="Q167" s="101"/>
      <c r="R167" s="101"/>
      <c r="S167" s="101"/>
      <c r="T167" s="101"/>
      <c r="U167" s="15" t="s">
        <v>208</v>
      </c>
      <c r="V167" s="15" t="s">
        <v>174</v>
      </c>
      <c r="W167" s="15" t="s">
        <v>352</v>
      </c>
      <c r="X167" s="15" t="s">
        <v>823</v>
      </c>
      <c r="Y167" s="15" t="s">
        <v>826</v>
      </c>
      <c r="Z167" s="15" t="s">
        <v>864</v>
      </c>
    </row>
    <row r="168" spans="1:26" ht="34.5" customHeight="1">
      <c r="A168" s="50">
        <v>161</v>
      </c>
      <c r="B168" s="18" t="s">
        <v>303</v>
      </c>
      <c r="C168" s="19" t="s">
        <v>624</v>
      </c>
      <c r="D168" s="17" t="s">
        <v>65</v>
      </c>
      <c r="E168" s="19" t="s">
        <v>534</v>
      </c>
      <c r="F168" s="19" t="s">
        <v>680</v>
      </c>
      <c r="G168" s="20" t="s">
        <v>66</v>
      </c>
      <c r="H168" s="16" t="s">
        <v>11</v>
      </c>
      <c r="I168" s="15" t="s">
        <v>651</v>
      </c>
      <c r="J168" s="91">
        <v>14.86</v>
      </c>
      <c r="K168" s="89">
        <v>1101.42</v>
      </c>
      <c r="L168" s="89">
        <v>11.1</v>
      </c>
      <c r="M168" s="13">
        <v>800</v>
      </c>
      <c r="N168" s="13">
        <f t="shared" si="6"/>
        <v>8.080808080808081</v>
      </c>
      <c r="O168" s="111">
        <v>2510353.807</v>
      </c>
      <c r="P168" s="111" t="s">
        <v>839</v>
      </c>
      <c r="Q168" s="111">
        <v>2510353.807</v>
      </c>
      <c r="R168" s="111">
        <v>251725612.296</v>
      </c>
      <c r="S168" s="111" t="s">
        <v>839</v>
      </c>
      <c r="T168" s="111">
        <v>251725612.296</v>
      </c>
      <c r="U168" s="15" t="s">
        <v>208</v>
      </c>
      <c r="V168" s="15" t="s">
        <v>174</v>
      </c>
      <c r="W168" s="15" t="s">
        <v>218</v>
      </c>
      <c r="X168" s="15" t="s">
        <v>823</v>
      </c>
      <c r="Y168" s="15" t="s">
        <v>826</v>
      </c>
      <c r="Z168" s="15" t="s">
        <v>868</v>
      </c>
    </row>
    <row r="169" spans="1:26" ht="34.5" customHeight="1">
      <c r="A169" s="50">
        <v>162</v>
      </c>
      <c r="B169" s="18" t="s">
        <v>303</v>
      </c>
      <c r="C169" s="19" t="s">
        <v>627</v>
      </c>
      <c r="D169" s="17" t="s">
        <v>68</v>
      </c>
      <c r="E169" s="19" t="s">
        <v>534</v>
      </c>
      <c r="F169" s="19" t="s">
        <v>680</v>
      </c>
      <c r="G169" s="20" t="s">
        <v>66</v>
      </c>
      <c r="H169" s="16" t="s">
        <v>450</v>
      </c>
      <c r="I169" s="15" t="s">
        <v>651</v>
      </c>
      <c r="J169" s="91">
        <v>16.702</v>
      </c>
      <c r="K169" s="89">
        <v>1718.04</v>
      </c>
      <c r="L169" s="89">
        <v>17.31</v>
      </c>
      <c r="M169" s="13">
        <v>1000</v>
      </c>
      <c r="N169" s="13">
        <f aca="true" t="shared" si="7" ref="N169:N185">M169/99</f>
        <v>10.1010101010101</v>
      </c>
      <c r="O169" s="111">
        <v>2821396.39</v>
      </c>
      <c r="P169" s="111" t="s">
        <v>839</v>
      </c>
      <c r="Q169" s="111">
        <v>2821396.39</v>
      </c>
      <c r="R169" s="111">
        <v>282915392.45</v>
      </c>
      <c r="S169" s="111" t="s">
        <v>839</v>
      </c>
      <c r="T169" s="111">
        <v>282915392.45</v>
      </c>
      <c r="U169" s="15" t="s">
        <v>208</v>
      </c>
      <c r="V169" s="15" t="s">
        <v>174</v>
      </c>
      <c r="W169" s="15" t="s">
        <v>218</v>
      </c>
      <c r="X169" s="15" t="s">
        <v>823</v>
      </c>
      <c r="Y169" s="15" t="s">
        <v>826</v>
      </c>
      <c r="Z169" s="15" t="s">
        <v>868</v>
      </c>
    </row>
    <row r="170" spans="1:26" ht="34.5" customHeight="1">
      <c r="A170" s="50">
        <v>163</v>
      </c>
      <c r="B170" s="18" t="s">
        <v>303</v>
      </c>
      <c r="C170" s="19" t="s">
        <v>624</v>
      </c>
      <c r="D170" s="17" t="s">
        <v>417</v>
      </c>
      <c r="E170" s="19" t="s">
        <v>380</v>
      </c>
      <c r="F170" s="19" t="s">
        <v>680</v>
      </c>
      <c r="G170" s="20" t="s">
        <v>390</v>
      </c>
      <c r="H170" s="16" t="s">
        <v>275</v>
      </c>
      <c r="I170" s="15" t="s">
        <v>651</v>
      </c>
      <c r="J170" s="91">
        <v>10</v>
      </c>
      <c r="K170" s="89">
        <v>1296.69</v>
      </c>
      <c r="L170" s="89">
        <v>13.07</v>
      </c>
      <c r="M170" s="13">
        <v>360</v>
      </c>
      <c r="N170" s="13">
        <f t="shared" si="7"/>
        <v>3.6363636363636362</v>
      </c>
      <c r="O170" s="111">
        <v>346155.921</v>
      </c>
      <c r="P170" s="111" t="s">
        <v>839</v>
      </c>
      <c r="Q170" s="111">
        <v>346155.921</v>
      </c>
      <c r="R170" s="111">
        <v>35306422.322</v>
      </c>
      <c r="S170" s="111" t="s">
        <v>839</v>
      </c>
      <c r="T170" s="111">
        <v>35306422.322</v>
      </c>
      <c r="U170" s="15" t="s">
        <v>208</v>
      </c>
      <c r="V170" s="15" t="s">
        <v>174</v>
      </c>
      <c r="W170" s="15" t="s">
        <v>218</v>
      </c>
      <c r="X170" s="15" t="s">
        <v>823</v>
      </c>
      <c r="Y170" s="15" t="s">
        <v>826</v>
      </c>
      <c r="Z170" s="15" t="s">
        <v>864</v>
      </c>
    </row>
    <row r="171" spans="1:26" ht="34.5" customHeight="1">
      <c r="A171" s="50">
        <v>164</v>
      </c>
      <c r="B171" s="18" t="s">
        <v>303</v>
      </c>
      <c r="C171" s="19" t="s">
        <v>627</v>
      </c>
      <c r="D171" s="23"/>
      <c r="E171" s="19" t="s">
        <v>398</v>
      </c>
      <c r="F171" s="19" t="s">
        <v>697</v>
      </c>
      <c r="G171" s="20"/>
      <c r="H171" s="16"/>
      <c r="I171" s="15" t="s">
        <v>651</v>
      </c>
      <c r="J171" s="91">
        <v>20</v>
      </c>
      <c r="K171" s="21"/>
      <c r="L171" s="21"/>
      <c r="M171" s="13">
        <v>50</v>
      </c>
      <c r="N171" s="13">
        <f t="shared" si="7"/>
        <v>0.5050505050505051</v>
      </c>
      <c r="O171" s="101"/>
      <c r="P171" s="101"/>
      <c r="Q171" s="101"/>
      <c r="R171" s="101"/>
      <c r="S171" s="101"/>
      <c r="T171" s="101"/>
      <c r="U171" s="15" t="s">
        <v>208</v>
      </c>
      <c r="V171" s="15" t="s">
        <v>174</v>
      </c>
      <c r="W171" s="15" t="s">
        <v>352</v>
      </c>
      <c r="X171" s="15" t="s">
        <v>823</v>
      </c>
      <c r="Y171" s="15" t="s">
        <v>826</v>
      </c>
      <c r="Z171" s="15" t="s">
        <v>864</v>
      </c>
    </row>
    <row r="172" spans="1:26" ht="34.5" customHeight="1">
      <c r="A172" s="50">
        <v>165</v>
      </c>
      <c r="B172" s="18" t="s">
        <v>303</v>
      </c>
      <c r="C172" s="19" t="s">
        <v>627</v>
      </c>
      <c r="D172" s="17" t="s">
        <v>117</v>
      </c>
      <c r="E172" s="19" t="s">
        <v>183</v>
      </c>
      <c r="F172" s="19" t="s">
        <v>697</v>
      </c>
      <c r="G172" s="20" t="s">
        <v>158</v>
      </c>
      <c r="H172" s="16" t="s">
        <v>451</v>
      </c>
      <c r="I172" s="15" t="s">
        <v>651</v>
      </c>
      <c r="J172" s="91">
        <v>97.08</v>
      </c>
      <c r="K172" s="89">
        <v>12234.03</v>
      </c>
      <c r="L172" s="89">
        <v>123.29</v>
      </c>
      <c r="M172" s="13">
        <v>1500</v>
      </c>
      <c r="N172" s="13">
        <f t="shared" si="7"/>
        <v>15.151515151515152</v>
      </c>
      <c r="O172" s="111">
        <v>292500.37</v>
      </c>
      <c r="P172" s="111" t="s">
        <v>839</v>
      </c>
      <c r="Q172" s="111">
        <v>292500.37</v>
      </c>
      <c r="R172" s="111">
        <v>30009835.87</v>
      </c>
      <c r="S172" s="111" t="s">
        <v>839</v>
      </c>
      <c r="T172" s="111">
        <v>30009835.87</v>
      </c>
      <c r="U172" s="15" t="s">
        <v>208</v>
      </c>
      <c r="V172" s="15" t="s">
        <v>174</v>
      </c>
      <c r="W172" s="15" t="s">
        <v>352</v>
      </c>
      <c r="X172" s="15" t="s">
        <v>823</v>
      </c>
      <c r="Y172" s="15" t="s">
        <v>826</v>
      </c>
      <c r="Z172" s="15" t="s">
        <v>864</v>
      </c>
    </row>
    <row r="173" spans="1:26" ht="34.5" customHeight="1">
      <c r="A173" s="50">
        <v>166</v>
      </c>
      <c r="B173" s="18" t="s">
        <v>304</v>
      </c>
      <c r="C173" s="19" t="s">
        <v>627</v>
      </c>
      <c r="D173" s="31" t="s">
        <v>483</v>
      </c>
      <c r="E173" s="32" t="s">
        <v>442</v>
      </c>
      <c r="F173" s="13" t="s">
        <v>609</v>
      </c>
      <c r="G173" s="33" t="s">
        <v>421</v>
      </c>
      <c r="H173" s="34" t="s">
        <v>422</v>
      </c>
      <c r="I173" s="27" t="s">
        <v>651</v>
      </c>
      <c r="J173" s="90">
        <v>57.75</v>
      </c>
      <c r="K173" s="89">
        <v>3598.31</v>
      </c>
      <c r="L173" s="89">
        <v>36.26</v>
      </c>
      <c r="M173" s="13">
        <v>4904.89</v>
      </c>
      <c r="N173" s="13">
        <f t="shared" si="7"/>
        <v>49.54434343434344</v>
      </c>
      <c r="O173" s="103"/>
      <c r="P173" s="103"/>
      <c r="Q173" s="103"/>
      <c r="R173" s="103"/>
      <c r="S173" s="103"/>
      <c r="T173" s="103"/>
      <c r="U173" s="27" t="s">
        <v>92</v>
      </c>
      <c r="V173" s="15" t="s">
        <v>28</v>
      </c>
      <c r="W173" s="15" t="s">
        <v>218</v>
      </c>
      <c r="X173" s="15" t="s">
        <v>823</v>
      </c>
      <c r="Y173" s="15" t="s">
        <v>826</v>
      </c>
      <c r="Z173" s="15" t="s">
        <v>863</v>
      </c>
    </row>
    <row r="174" spans="1:26" ht="34.5" customHeight="1">
      <c r="A174" s="50">
        <v>167</v>
      </c>
      <c r="B174" s="42" t="s">
        <v>304</v>
      </c>
      <c r="C174" s="19" t="s">
        <v>627</v>
      </c>
      <c r="D174" s="33" t="s">
        <v>305</v>
      </c>
      <c r="E174" s="13" t="s">
        <v>111</v>
      </c>
      <c r="F174" s="13" t="s">
        <v>680</v>
      </c>
      <c r="G174" s="34" t="s">
        <v>87</v>
      </c>
      <c r="H174" s="41" t="s">
        <v>88</v>
      </c>
      <c r="I174" s="27" t="s">
        <v>651</v>
      </c>
      <c r="J174" s="90">
        <v>40</v>
      </c>
      <c r="K174" s="89">
        <v>5186.75</v>
      </c>
      <c r="L174" s="89">
        <v>52.27</v>
      </c>
      <c r="M174" s="13">
        <v>1200</v>
      </c>
      <c r="N174" s="13">
        <f t="shared" si="7"/>
        <v>12.121212121212121</v>
      </c>
      <c r="O174" s="111">
        <v>13296500.08</v>
      </c>
      <c r="P174" s="111" t="s">
        <v>839</v>
      </c>
      <c r="Q174" s="111">
        <v>13296500.08</v>
      </c>
      <c r="R174" s="111">
        <v>1388169000</v>
      </c>
      <c r="S174" s="111" t="s">
        <v>839</v>
      </c>
      <c r="T174" s="111">
        <v>1388169000</v>
      </c>
      <c r="U174" s="27" t="s">
        <v>208</v>
      </c>
      <c r="V174" s="15" t="s">
        <v>174</v>
      </c>
      <c r="W174" s="15" t="s">
        <v>218</v>
      </c>
      <c r="X174" s="15" t="s">
        <v>823</v>
      </c>
      <c r="Y174" s="15" t="s">
        <v>826</v>
      </c>
      <c r="Z174" s="15" t="s">
        <v>868</v>
      </c>
    </row>
    <row r="175" spans="1:26" ht="34.5" customHeight="1">
      <c r="A175" s="50">
        <v>168</v>
      </c>
      <c r="B175" s="18" t="s">
        <v>309</v>
      </c>
      <c r="C175" s="19" t="s">
        <v>624</v>
      </c>
      <c r="D175" s="23" t="s">
        <v>802</v>
      </c>
      <c r="E175" s="19" t="s">
        <v>589</v>
      </c>
      <c r="F175" s="19" t="s">
        <v>23</v>
      </c>
      <c r="G175" s="20" t="s">
        <v>399</v>
      </c>
      <c r="H175" s="16" t="s">
        <v>619</v>
      </c>
      <c r="I175" s="15" t="s">
        <v>646</v>
      </c>
      <c r="J175" s="91">
        <v>75</v>
      </c>
      <c r="K175" s="89">
        <v>985.37</v>
      </c>
      <c r="L175" s="89">
        <v>9.93</v>
      </c>
      <c r="M175" s="13">
        <v>500</v>
      </c>
      <c r="N175" s="13">
        <f t="shared" si="7"/>
        <v>5.05050505050505</v>
      </c>
      <c r="O175" s="103"/>
      <c r="P175" s="103"/>
      <c r="Q175" s="103"/>
      <c r="R175" s="103"/>
      <c r="S175" s="103"/>
      <c r="T175" s="103"/>
      <c r="U175" s="15" t="s">
        <v>208</v>
      </c>
      <c r="V175" s="15" t="s">
        <v>174</v>
      </c>
      <c r="W175" s="15" t="s">
        <v>352</v>
      </c>
      <c r="X175" s="15" t="s">
        <v>823</v>
      </c>
      <c r="Y175" s="15" t="s">
        <v>826</v>
      </c>
      <c r="Z175" s="15" t="s">
        <v>874</v>
      </c>
    </row>
    <row r="176" spans="1:26" ht="34.5" customHeight="1">
      <c r="A176" s="50">
        <v>169</v>
      </c>
      <c r="B176" s="18" t="s">
        <v>309</v>
      </c>
      <c r="C176" s="19" t="s">
        <v>624</v>
      </c>
      <c r="D176" s="27"/>
      <c r="E176" s="47" t="s">
        <v>492</v>
      </c>
      <c r="F176" s="19" t="s">
        <v>23</v>
      </c>
      <c r="G176" s="34" t="s">
        <v>803</v>
      </c>
      <c r="H176" s="34" t="s">
        <v>804</v>
      </c>
      <c r="I176" s="15" t="s">
        <v>646</v>
      </c>
      <c r="J176" s="91">
        <v>30</v>
      </c>
      <c r="K176" s="21"/>
      <c r="L176" s="21"/>
      <c r="M176" s="13">
        <v>119.881</v>
      </c>
      <c r="N176" s="13">
        <f t="shared" si="7"/>
        <v>1.210919191919192</v>
      </c>
      <c r="O176" s="103"/>
      <c r="P176" s="103"/>
      <c r="Q176" s="103"/>
      <c r="R176" s="103"/>
      <c r="S176" s="103"/>
      <c r="T176" s="103"/>
      <c r="U176" s="15" t="s">
        <v>208</v>
      </c>
      <c r="V176" s="19" t="s">
        <v>174</v>
      </c>
      <c r="W176" s="15" t="s">
        <v>352</v>
      </c>
      <c r="X176" s="15" t="s">
        <v>823</v>
      </c>
      <c r="Y176" s="15" t="s">
        <v>826</v>
      </c>
      <c r="Z176" s="15" t="s">
        <v>874</v>
      </c>
    </row>
    <row r="177" spans="1:26" ht="34.5" customHeight="1">
      <c r="A177" s="50">
        <v>170</v>
      </c>
      <c r="B177" s="18" t="s">
        <v>309</v>
      </c>
      <c r="C177" s="19" t="s">
        <v>624</v>
      </c>
      <c r="D177" s="23" t="s">
        <v>616</v>
      </c>
      <c r="E177" s="19" t="s">
        <v>590</v>
      </c>
      <c r="F177" s="19" t="s">
        <v>219</v>
      </c>
      <c r="G177" s="20" t="s">
        <v>152</v>
      </c>
      <c r="H177" s="16" t="s">
        <v>156</v>
      </c>
      <c r="I177" s="15" t="s">
        <v>646</v>
      </c>
      <c r="J177" s="91">
        <v>25</v>
      </c>
      <c r="K177" s="89">
        <v>73.68</v>
      </c>
      <c r="L177" s="89">
        <v>0.74</v>
      </c>
      <c r="M177" s="13">
        <v>120</v>
      </c>
      <c r="N177" s="13">
        <f t="shared" si="7"/>
        <v>1.2121212121212122</v>
      </c>
      <c r="O177" s="103"/>
      <c r="P177" s="103"/>
      <c r="Q177" s="103"/>
      <c r="R177" s="103"/>
      <c r="S177" s="103"/>
      <c r="T177" s="103"/>
      <c r="U177" s="15" t="s">
        <v>208</v>
      </c>
      <c r="V177" s="15" t="s">
        <v>174</v>
      </c>
      <c r="W177" s="15" t="s">
        <v>352</v>
      </c>
      <c r="X177" s="15" t="s">
        <v>823</v>
      </c>
      <c r="Y177" s="15" t="s">
        <v>826</v>
      </c>
      <c r="Z177" s="15" t="s">
        <v>872</v>
      </c>
    </row>
    <row r="178" spans="1:26" ht="34.5" customHeight="1">
      <c r="A178" s="50">
        <v>171</v>
      </c>
      <c r="B178" s="18" t="s">
        <v>637</v>
      </c>
      <c r="C178" s="19" t="s">
        <v>624</v>
      </c>
      <c r="D178" s="23">
        <v>203029</v>
      </c>
      <c r="E178" s="18" t="s">
        <v>551</v>
      </c>
      <c r="F178" s="19" t="s">
        <v>644</v>
      </c>
      <c r="G178" s="35" t="s">
        <v>399</v>
      </c>
      <c r="H178" s="15" t="s">
        <v>335</v>
      </c>
      <c r="I178" s="15" t="s">
        <v>401</v>
      </c>
      <c r="J178" s="94">
        <v>279</v>
      </c>
      <c r="K178" s="89">
        <v>36689.75</v>
      </c>
      <c r="L178" s="89">
        <v>369.74</v>
      </c>
      <c r="M178" s="13">
        <v>3933.69</v>
      </c>
      <c r="N178" s="13">
        <f t="shared" si="7"/>
        <v>39.734242424242424</v>
      </c>
      <c r="O178" s="111">
        <v>35193375.162</v>
      </c>
      <c r="P178" s="111" t="s">
        <v>839</v>
      </c>
      <c r="Q178" s="111">
        <v>35193375.162</v>
      </c>
      <c r="R178" s="111">
        <v>3567285000</v>
      </c>
      <c r="S178" s="111" t="s">
        <v>839</v>
      </c>
      <c r="T178" s="111">
        <v>3567285000</v>
      </c>
      <c r="U178" s="27" t="s">
        <v>360</v>
      </c>
      <c r="V178" s="15" t="s">
        <v>28</v>
      </c>
      <c r="W178" s="15" t="s">
        <v>218</v>
      </c>
      <c r="X178" s="15" t="s">
        <v>823</v>
      </c>
      <c r="Y178" s="15" t="s">
        <v>826</v>
      </c>
      <c r="Z178" s="15" t="s">
        <v>867</v>
      </c>
    </row>
    <row r="179" spans="1:26" ht="34.5" customHeight="1">
      <c r="A179" s="50">
        <v>172</v>
      </c>
      <c r="B179" s="18" t="s">
        <v>637</v>
      </c>
      <c r="C179" s="19" t="s">
        <v>624</v>
      </c>
      <c r="D179" s="52" t="s">
        <v>19</v>
      </c>
      <c r="E179" s="13" t="s">
        <v>595</v>
      </c>
      <c r="F179" s="13" t="s">
        <v>644</v>
      </c>
      <c r="G179" s="53" t="s">
        <v>20</v>
      </c>
      <c r="H179" s="41" t="s">
        <v>21</v>
      </c>
      <c r="I179" s="15" t="s">
        <v>640</v>
      </c>
      <c r="J179" s="90">
        <v>50</v>
      </c>
      <c r="K179" s="89">
        <v>3098.41</v>
      </c>
      <c r="L179" s="89">
        <v>31.22</v>
      </c>
      <c r="M179" s="13">
        <v>9900</v>
      </c>
      <c r="N179" s="13">
        <f t="shared" si="7"/>
        <v>100</v>
      </c>
      <c r="O179" s="105"/>
      <c r="P179" s="105"/>
      <c r="Q179" s="105"/>
      <c r="R179" s="105"/>
      <c r="S179" s="105"/>
      <c r="T179" s="105"/>
      <c r="U179" s="27" t="s">
        <v>360</v>
      </c>
      <c r="V179" s="15" t="s">
        <v>28</v>
      </c>
      <c r="W179" s="15" t="s">
        <v>218</v>
      </c>
      <c r="X179" s="15" t="s">
        <v>823</v>
      </c>
      <c r="Y179" s="13" t="s">
        <v>644</v>
      </c>
      <c r="Z179" s="15" t="s">
        <v>867</v>
      </c>
    </row>
    <row r="180" spans="1:26" ht="34.5" customHeight="1">
      <c r="A180" s="50">
        <v>173</v>
      </c>
      <c r="B180" s="18" t="s">
        <v>637</v>
      </c>
      <c r="C180" s="19" t="s">
        <v>624</v>
      </c>
      <c r="D180" s="23" t="s">
        <v>466</v>
      </c>
      <c r="E180" s="19" t="s">
        <v>488</v>
      </c>
      <c r="F180" s="19" t="s">
        <v>23</v>
      </c>
      <c r="G180" s="35" t="s">
        <v>487</v>
      </c>
      <c r="H180" s="15" t="s">
        <v>336</v>
      </c>
      <c r="I180" s="15" t="s">
        <v>401</v>
      </c>
      <c r="J180" s="94"/>
      <c r="K180" s="36"/>
      <c r="L180" s="36"/>
      <c r="M180" s="13">
        <v>611.673</v>
      </c>
      <c r="N180" s="13">
        <f t="shared" si="7"/>
        <v>6.1785151515151515</v>
      </c>
      <c r="O180" s="103"/>
      <c r="P180" s="103"/>
      <c r="Q180" s="103"/>
      <c r="R180" s="103"/>
      <c r="S180" s="103"/>
      <c r="T180" s="103"/>
      <c r="U180" s="15" t="s">
        <v>208</v>
      </c>
      <c r="V180" s="15" t="s">
        <v>174</v>
      </c>
      <c r="W180" s="15" t="s">
        <v>352</v>
      </c>
      <c r="X180" s="15" t="s">
        <v>823</v>
      </c>
      <c r="Y180" s="15" t="s">
        <v>826</v>
      </c>
      <c r="Z180" s="15" t="s">
        <v>874</v>
      </c>
    </row>
    <row r="181" spans="1:26" ht="34.5" customHeight="1">
      <c r="A181" s="50">
        <v>174</v>
      </c>
      <c r="B181" s="18" t="s">
        <v>637</v>
      </c>
      <c r="C181" s="19" t="s">
        <v>624</v>
      </c>
      <c r="D181" s="23" t="s">
        <v>467</v>
      </c>
      <c r="E181" s="19" t="s">
        <v>490</v>
      </c>
      <c r="F181" s="19" t="s">
        <v>23</v>
      </c>
      <c r="G181" s="35" t="s">
        <v>487</v>
      </c>
      <c r="H181" s="15" t="s">
        <v>336</v>
      </c>
      <c r="I181" s="15" t="s">
        <v>401</v>
      </c>
      <c r="J181" s="94"/>
      <c r="K181" s="36"/>
      <c r="L181" s="36"/>
      <c r="M181" s="13">
        <v>1500</v>
      </c>
      <c r="N181" s="13">
        <f t="shared" si="7"/>
        <v>15.151515151515152</v>
      </c>
      <c r="O181" s="103"/>
      <c r="P181" s="103"/>
      <c r="Q181" s="103"/>
      <c r="R181" s="103"/>
      <c r="S181" s="103"/>
      <c r="T181" s="103"/>
      <c r="U181" s="15" t="s">
        <v>208</v>
      </c>
      <c r="V181" s="15" t="s">
        <v>174</v>
      </c>
      <c r="W181" s="15" t="s">
        <v>352</v>
      </c>
      <c r="X181" s="15" t="s">
        <v>823</v>
      </c>
      <c r="Y181" s="15" t="s">
        <v>826</v>
      </c>
      <c r="Z181" s="15" t="s">
        <v>874</v>
      </c>
    </row>
    <row r="182" spans="1:26" ht="34.5" customHeight="1">
      <c r="A182" s="50">
        <v>175</v>
      </c>
      <c r="B182" s="18" t="s">
        <v>637</v>
      </c>
      <c r="C182" s="19" t="s">
        <v>624</v>
      </c>
      <c r="D182" s="23" t="s">
        <v>468</v>
      </c>
      <c r="E182" s="19" t="s">
        <v>489</v>
      </c>
      <c r="F182" s="19" t="s">
        <v>23</v>
      </c>
      <c r="G182" s="35" t="s">
        <v>487</v>
      </c>
      <c r="H182" s="15" t="s">
        <v>336</v>
      </c>
      <c r="I182" s="15" t="s">
        <v>401</v>
      </c>
      <c r="J182" s="94"/>
      <c r="K182" s="36"/>
      <c r="L182" s="36"/>
      <c r="M182" s="13">
        <v>1000</v>
      </c>
      <c r="N182" s="13">
        <f t="shared" si="7"/>
        <v>10.1010101010101</v>
      </c>
      <c r="O182" s="103"/>
      <c r="P182" s="103"/>
      <c r="Q182" s="103"/>
      <c r="R182" s="103"/>
      <c r="S182" s="103"/>
      <c r="T182" s="103"/>
      <c r="U182" s="15" t="s">
        <v>208</v>
      </c>
      <c r="V182" s="15" t="s">
        <v>174</v>
      </c>
      <c r="W182" s="15" t="s">
        <v>352</v>
      </c>
      <c r="X182" s="15" t="s">
        <v>823</v>
      </c>
      <c r="Y182" s="15" t="s">
        <v>826</v>
      </c>
      <c r="Z182" s="15" t="s">
        <v>874</v>
      </c>
    </row>
    <row r="183" spans="1:26" ht="34.5" customHeight="1">
      <c r="A183" s="50">
        <v>176</v>
      </c>
      <c r="B183" s="18" t="s">
        <v>637</v>
      </c>
      <c r="C183" s="19" t="s">
        <v>624</v>
      </c>
      <c r="D183" s="23"/>
      <c r="E183" s="19" t="s">
        <v>491</v>
      </c>
      <c r="F183" s="19" t="s">
        <v>23</v>
      </c>
      <c r="G183" s="35" t="s">
        <v>337</v>
      </c>
      <c r="H183" s="15" t="s">
        <v>338</v>
      </c>
      <c r="I183" s="60" t="s">
        <v>401</v>
      </c>
      <c r="J183" s="94">
        <v>9</v>
      </c>
      <c r="K183" s="36"/>
      <c r="L183" s="36"/>
      <c r="M183" s="13">
        <v>500</v>
      </c>
      <c r="N183" s="13">
        <f t="shared" si="7"/>
        <v>5.05050505050505</v>
      </c>
      <c r="O183" s="103"/>
      <c r="P183" s="103"/>
      <c r="Q183" s="103"/>
      <c r="R183" s="103"/>
      <c r="S183" s="103"/>
      <c r="T183" s="103"/>
      <c r="U183" s="15" t="s">
        <v>360</v>
      </c>
      <c r="V183" s="15" t="s">
        <v>28</v>
      </c>
      <c r="W183" s="15" t="s">
        <v>218</v>
      </c>
      <c r="X183" s="15" t="s">
        <v>823</v>
      </c>
      <c r="Y183" s="15" t="s">
        <v>826</v>
      </c>
      <c r="Z183" s="15" t="s">
        <v>867</v>
      </c>
    </row>
    <row r="184" spans="1:26" ht="34.5" customHeight="1">
      <c r="A184" s="50">
        <v>177</v>
      </c>
      <c r="B184" s="18" t="s">
        <v>637</v>
      </c>
      <c r="C184" s="19" t="s">
        <v>624</v>
      </c>
      <c r="D184" s="17" t="s">
        <v>197</v>
      </c>
      <c r="E184" s="19" t="s">
        <v>198</v>
      </c>
      <c r="F184" s="19" t="s">
        <v>23</v>
      </c>
      <c r="G184" s="20" t="s">
        <v>199</v>
      </c>
      <c r="H184" s="20" t="s">
        <v>200</v>
      </c>
      <c r="I184" s="15" t="s">
        <v>640</v>
      </c>
      <c r="J184" s="95">
        <v>40</v>
      </c>
      <c r="K184" s="89">
        <v>17683.63</v>
      </c>
      <c r="L184" s="89">
        <v>178.21</v>
      </c>
      <c r="M184" s="13">
        <v>597.96</v>
      </c>
      <c r="N184" s="13">
        <f t="shared" si="7"/>
        <v>6.04</v>
      </c>
      <c r="O184" s="111">
        <v>9369450.045</v>
      </c>
      <c r="P184" s="111" t="s">
        <v>839</v>
      </c>
      <c r="Q184" s="111">
        <v>9369450.045</v>
      </c>
      <c r="R184" s="111">
        <v>976378775.541</v>
      </c>
      <c r="S184" s="111" t="s">
        <v>839</v>
      </c>
      <c r="T184" s="111">
        <v>976378775.541</v>
      </c>
      <c r="U184" s="27" t="s">
        <v>360</v>
      </c>
      <c r="V184" s="15" t="s">
        <v>28</v>
      </c>
      <c r="W184" s="15" t="s">
        <v>218</v>
      </c>
      <c r="X184" s="15" t="s">
        <v>823</v>
      </c>
      <c r="Y184" s="15" t="s">
        <v>826</v>
      </c>
      <c r="Z184" s="15" t="s">
        <v>875</v>
      </c>
    </row>
    <row r="185" spans="1:26" ht="34.5" customHeight="1">
      <c r="A185" s="50">
        <v>178</v>
      </c>
      <c r="B185" s="18" t="s">
        <v>637</v>
      </c>
      <c r="C185" s="19" t="s">
        <v>624</v>
      </c>
      <c r="D185" s="17" t="s">
        <v>662</v>
      </c>
      <c r="E185" s="19" t="s">
        <v>596</v>
      </c>
      <c r="F185" s="19" t="s">
        <v>400</v>
      </c>
      <c r="G185" s="20" t="s">
        <v>233</v>
      </c>
      <c r="H185" s="16" t="s">
        <v>665</v>
      </c>
      <c r="I185" s="15" t="s">
        <v>640</v>
      </c>
      <c r="J185" s="91">
        <v>90</v>
      </c>
      <c r="K185" s="89">
        <v>3355.36</v>
      </c>
      <c r="L185" s="89">
        <v>33.81</v>
      </c>
      <c r="M185" s="13">
        <v>1046.219</v>
      </c>
      <c r="N185" s="13">
        <f t="shared" si="7"/>
        <v>10.567868686868687</v>
      </c>
      <c r="O185" s="103"/>
      <c r="P185" s="103"/>
      <c r="Q185" s="103"/>
      <c r="R185" s="103"/>
      <c r="S185" s="103"/>
      <c r="T185" s="103"/>
      <c r="U185" s="15" t="s">
        <v>208</v>
      </c>
      <c r="V185" s="15" t="s">
        <v>174</v>
      </c>
      <c r="W185" s="15" t="s">
        <v>352</v>
      </c>
      <c r="X185" s="15" t="s">
        <v>823</v>
      </c>
      <c r="Y185" s="15" t="s">
        <v>826</v>
      </c>
      <c r="Z185" s="15" t="s">
        <v>875</v>
      </c>
    </row>
    <row r="186" spans="1:26" ht="34.5" customHeight="1">
      <c r="A186" s="50">
        <v>179</v>
      </c>
      <c r="B186" s="18" t="s">
        <v>637</v>
      </c>
      <c r="C186" s="19" t="s">
        <v>624</v>
      </c>
      <c r="D186" s="17" t="s">
        <v>22</v>
      </c>
      <c r="E186" s="19" t="s">
        <v>784</v>
      </c>
      <c r="F186" s="19" t="s">
        <v>638</v>
      </c>
      <c r="G186" s="20" t="s">
        <v>785</v>
      </c>
      <c r="H186" s="20" t="s">
        <v>786</v>
      </c>
      <c r="I186" s="15" t="s">
        <v>640</v>
      </c>
      <c r="J186" s="91">
        <v>80</v>
      </c>
      <c r="K186" s="89">
        <v>1481.19</v>
      </c>
      <c r="L186" s="89">
        <v>14.93</v>
      </c>
      <c r="N186" s="13"/>
      <c r="O186" s="111">
        <v>2292225.008</v>
      </c>
      <c r="P186" s="111" t="s">
        <v>839</v>
      </c>
      <c r="Q186" s="111">
        <v>2292225.008</v>
      </c>
      <c r="R186" s="111">
        <v>231936900</v>
      </c>
      <c r="S186" s="111" t="s">
        <v>839</v>
      </c>
      <c r="T186" s="111">
        <v>231936900</v>
      </c>
      <c r="U186" s="27" t="s">
        <v>360</v>
      </c>
      <c r="V186" s="15" t="s">
        <v>28</v>
      </c>
      <c r="W186" s="15" t="s">
        <v>218</v>
      </c>
      <c r="X186" s="15" t="s">
        <v>823</v>
      </c>
      <c r="Y186" s="15" t="s">
        <v>826</v>
      </c>
      <c r="Z186" s="15" t="s">
        <v>874</v>
      </c>
    </row>
    <row r="187" spans="1:26" ht="34.5" customHeight="1">
      <c r="A187" s="50">
        <v>180</v>
      </c>
      <c r="B187" s="18" t="s">
        <v>637</v>
      </c>
      <c r="C187" s="19" t="s">
        <v>624</v>
      </c>
      <c r="D187" s="23" t="s">
        <v>472</v>
      </c>
      <c r="E187" s="19" t="s">
        <v>597</v>
      </c>
      <c r="F187" s="19" t="s">
        <v>638</v>
      </c>
      <c r="G187" s="20" t="s">
        <v>106</v>
      </c>
      <c r="H187" s="16" t="s">
        <v>107</v>
      </c>
      <c r="I187" s="15" t="s">
        <v>640</v>
      </c>
      <c r="J187" s="91">
        <v>30</v>
      </c>
      <c r="K187" s="89">
        <v>2995.64</v>
      </c>
      <c r="L187" s="89">
        <v>30.19</v>
      </c>
      <c r="M187" s="13">
        <v>1000</v>
      </c>
      <c r="N187" s="13">
        <f aca="true" t="shared" si="8" ref="N187:N212">M187/99</f>
        <v>10.1010101010101</v>
      </c>
      <c r="O187" s="111">
        <v>5634434.358</v>
      </c>
      <c r="P187" s="111" t="s">
        <v>839</v>
      </c>
      <c r="Q187" s="111">
        <v>5634434.358</v>
      </c>
      <c r="R187" s="111">
        <v>591637687.96</v>
      </c>
      <c r="S187" s="111" t="s">
        <v>839</v>
      </c>
      <c r="T187" s="111">
        <v>591637687.96</v>
      </c>
      <c r="U187" s="15" t="s">
        <v>208</v>
      </c>
      <c r="V187" s="15" t="s">
        <v>174</v>
      </c>
      <c r="W187" s="15" t="s">
        <v>352</v>
      </c>
      <c r="X187" s="15" t="s">
        <v>823</v>
      </c>
      <c r="Y187" s="15" t="s">
        <v>826</v>
      </c>
      <c r="Z187" s="15" t="s">
        <v>872</v>
      </c>
    </row>
    <row r="188" spans="1:26" ht="34.5" customHeight="1">
      <c r="A188" s="50">
        <v>181</v>
      </c>
      <c r="B188" s="18" t="s">
        <v>637</v>
      </c>
      <c r="C188" s="19" t="s">
        <v>624</v>
      </c>
      <c r="D188" s="17" t="s">
        <v>197</v>
      </c>
      <c r="E188" s="19" t="s">
        <v>731</v>
      </c>
      <c r="F188" s="19" t="s">
        <v>638</v>
      </c>
      <c r="G188" s="20" t="s">
        <v>199</v>
      </c>
      <c r="H188" s="20" t="s">
        <v>200</v>
      </c>
      <c r="I188" s="15" t="s">
        <v>640</v>
      </c>
      <c r="J188" s="95">
        <v>90</v>
      </c>
      <c r="K188" s="58"/>
      <c r="L188" s="58"/>
      <c r="M188" s="13">
        <v>2091.87</v>
      </c>
      <c r="N188" s="13">
        <f t="shared" si="8"/>
        <v>21.13</v>
      </c>
      <c r="O188" s="84"/>
      <c r="P188" s="84"/>
      <c r="Q188" s="84"/>
      <c r="R188" s="84"/>
      <c r="S188" s="84"/>
      <c r="T188" s="84"/>
      <c r="U188" s="27" t="s">
        <v>360</v>
      </c>
      <c r="V188" s="15" t="s">
        <v>28</v>
      </c>
      <c r="W188" s="15" t="s">
        <v>218</v>
      </c>
      <c r="X188" s="15" t="s">
        <v>823</v>
      </c>
      <c r="Y188" s="15" t="s">
        <v>826</v>
      </c>
      <c r="Z188" s="15" t="s">
        <v>875</v>
      </c>
    </row>
    <row r="189" spans="1:26" ht="34.5" customHeight="1">
      <c r="A189" s="50">
        <v>182</v>
      </c>
      <c r="B189" s="18" t="s">
        <v>648</v>
      </c>
      <c r="C189" s="19" t="s">
        <v>624</v>
      </c>
      <c r="D189" s="23"/>
      <c r="E189" s="19" t="s">
        <v>175</v>
      </c>
      <c r="F189" s="19" t="s">
        <v>9</v>
      </c>
      <c r="G189" s="20" t="s">
        <v>176</v>
      </c>
      <c r="H189" s="16" t="s">
        <v>177</v>
      </c>
      <c r="I189" s="15" t="s">
        <v>626</v>
      </c>
      <c r="J189" s="91">
        <v>17.9</v>
      </c>
      <c r="K189" s="21"/>
      <c r="L189" s="21"/>
      <c r="M189" s="13">
        <v>100</v>
      </c>
      <c r="N189" s="13">
        <f t="shared" si="8"/>
        <v>1.0101010101010102</v>
      </c>
      <c r="O189" s="103"/>
      <c r="P189" s="103"/>
      <c r="Q189" s="103"/>
      <c r="R189" s="103"/>
      <c r="S189" s="103"/>
      <c r="T189" s="103"/>
      <c r="U189" s="15" t="s">
        <v>29</v>
      </c>
      <c r="V189" s="15" t="s">
        <v>174</v>
      </c>
      <c r="W189" s="15" t="s">
        <v>218</v>
      </c>
      <c r="X189" s="15" t="s">
        <v>823</v>
      </c>
      <c r="Y189" s="15" t="s">
        <v>826</v>
      </c>
      <c r="Z189" s="15" t="s">
        <v>872</v>
      </c>
    </row>
    <row r="190" spans="1:26" ht="34.5" customHeight="1">
      <c r="A190" s="50">
        <v>183</v>
      </c>
      <c r="B190" s="18" t="s">
        <v>648</v>
      </c>
      <c r="C190" s="19" t="s">
        <v>624</v>
      </c>
      <c r="D190" s="23"/>
      <c r="E190" s="19" t="s">
        <v>350</v>
      </c>
      <c r="F190" s="19" t="s">
        <v>9</v>
      </c>
      <c r="G190" s="20" t="s">
        <v>4</v>
      </c>
      <c r="H190" s="16"/>
      <c r="I190" s="15" t="s">
        <v>626</v>
      </c>
      <c r="J190" s="91">
        <v>6.986</v>
      </c>
      <c r="K190" s="21"/>
      <c r="L190" s="21"/>
      <c r="M190" s="13">
        <v>15</v>
      </c>
      <c r="N190" s="13">
        <f t="shared" si="8"/>
        <v>0.15151515151515152</v>
      </c>
      <c r="O190" s="103"/>
      <c r="P190" s="103"/>
      <c r="Q190" s="103"/>
      <c r="R190" s="103"/>
      <c r="S190" s="103"/>
      <c r="T190" s="103"/>
      <c r="U190" s="15" t="s">
        <v>29</v>
      </c>
      <c r="V190" s="15" t="s">
        <v>174</v>
      </c>
      <c r="W190" s="15" t="s">
        <v>352</v>
      </c>
      <c r="X190" s="15" t="s">
        <v>823</v>
      </c>
      <c r="Y190" s="15" t="s">
        <v>826</v>
      </c>
      <c r="Z190" s="15" t="s">
        <v>872</v>
      </c>
    </row>
    <row r="191" spans="1:26" ht="34.5" customHeight="1">
      <c r="A191" s="50">
        <v>184</v>
      </c>
      <c r="B191" s="19" t="s">
        <v>648</v>
      </c>
      <c r="C191" s="19" t="s">
        <v>624</v>
      </c>
      <c r="D191" s="15" t="s">
        <v>455</v>
      </c>
      <c r="E191" s="19" t="s">
        <v>178</v>
      </c>
      <c r="F191" s="54" t="s">
        <v>9</v>
      </c>
      <c r="G191" s="56" t="s">
        <v>179</v>
      </c>
      <c r="H191" s="56" t="s">
        <v>156</v>
      </c>
      <c r="I191" s="15" t="s">
        <v>626</v>
      </c>
      <c r="J191" s="92">
        <v>611.5</v>
      </c>
      <c r="K191" s="89">
        <v>488.72</v>
      </c>
      <c r="L191" s="89">
        <v>4.93</v>
      </c>
      <c r="M191" s="13">
        <v>400</v>
      </c>
      <c r="N191" s="13">
        <f t="shared" si="8"/>
        <v>4.040404040404041</v>
      </c>
      <c r="O191" s="111">
        <v>1542647</v>
      </c>
      <c r="P191" s="111" t="s">
        <v>839</v>
      </c>
      <c r="Q191" s="111">
        <v>1542647</v>
      </c>
      <c r="R191" s="111">
        <v>152887785.7</v>
      </c>
      <c r="S191" s="111" t="s">
        <v>839</v>
      </c>
      <c r="T191" s="111">
        <v>152887785.7</v>
      </c>
      <c r="U191" s="15" t="s">
        <v>29</v>
      </c>
      <c r="V191" s="15" t="s">
        <v>174</v>
      </c>
      <c r="W191" s="15" t="s">
        <v>218</v>
      </c>
      <c r="X191" s="15" t="s">
        <v>823</v>
      </c>
      <c r="Y191" s="15" t="s">
        <v>826</v>
      </c>
      <c r="Z191" s="15" t="s">
        <v>413</v>
      </c>
    </row>
    <row r="192" spans="1:26" ht="34.5" customHeight="1">
      <c r="A192" s="50">
        <v>185</v>
      </c>
      <c r="B192" s="18" t="s">
        <v>648</v>
      </c>
      <c r="C192" s="19" t="s">
        <v>624</v>
      </c>
      <c r="D192" s="23"/>
      <c r="E192" s="19" t="s">
        <v>463</v>
      </c>
      <c r="F192" s="19" t="s">
        <v>9</v>
      </c>
      <c r="G192" s="20" t="s">
        <v>476</v>
      </c>
      <c r="H192" s="16" t="s">
        <v>477</v>
      </c>
      <c r="I192" s="15" t="s">
        <v>626</v>
      </c>
      <c r="J192" s="91">
        <v>9.966</v>
      </c>
      <c r="K192" s="21"/>
      <c r="L192" s="21"/>
      <c r="M192" s="13">
        <v>200</v>
      </c>
      <c r="N192" s="13">
        <f t="shared" si="8"/>
        <v>2.0202020202020203</v>
      </c>
      <c r="O192" s="103"/>
      <c r="P192" s="103"/>
      <c r="Q192" s="103"/>
      <c r="R192" s="103"/>
      <c r="S192" s="103"/>
      <c r="T192" s="103"/>
      <c r="U192" s="15" t="s">
        <v>29</v>
      </c>
      <c r="V192" s="15" t="s">
        <v>174</v>
      </c>
      <c r="W192" s="15" t="s">
        <v>352</v>
      </c>
      <c r="X192" s="15" t="s">
        <v>823</v>
      </c>
      <c r="Y192" s="15" t="s">
        <v>826</v>
      </c>
      <c r="Z192" s="15" t="s">
        <v>865</v>
      </c>
    </row>
    <row r="193" spans="1:26" ht="34.5" customHeight="1">
      <c r="A193" s="50">
        <v>186</v>
      </c>
      <c r="B193" s="18" t="s">
        <v>648</v>
      </c>
      <c r="C193" s="19" t="s">
        <v>624</v>
      </c>
      <c r="D193" s="23" t="s">
        <v>605</v>
      </c>
      <c r="E193" s="19" t="s">
        <v>181</v>
      </c>
      <c r="F193" s="19" t="s">
        <v>9</v>
      </c>
      <c r="G193" s="16" t="s">
        <v>606</v>
      </c>
      <c r="H193" s="13" t="s">
        <v>156</v>
      </c>
      <c r="I193" s="15" t="s">
        <v>626</v>
      </c>
      <c r="J193" s="91">
        <v>70</v>
      </c>
      <c r="K193" s="89">
        <v>6946.1</v>
      </c>
      <c r="L193" s="89">
        <v>70</v>
      </c>
      <c r="M193" s="13">
        <v>300</v>
      </c>
      <c r="N193" s="13">
        <f t="shared" si="8"/>
        <v>3.0303030303030303</v>
      </c>
      <c r="O193" s="111">
        <v>20221</v>
      </c>
      <c r="P193" s="111" t="s">
        <v>839</v>
      </c>
      <c r="Q193" s="111">
        <v>20221</v>
      </c>
      <c r="R193" s="111">
        <v>2036396.25</v>
      </c>
      <c r="S193" s="111" t="s">
        <v>839</v>
      </c>
      <c r="T193" s="111">
        <v>2036396.25</v>
      </c>
      <c r="U193" s="15" t="s">
        <v>208</v>
      </c>
      <c r="V193" s="15" t="s">
        <v>174</v>
      </c>
      <c r="W193" s="15" t="s">
        <v>218</v>
      </c>
      <c r="X193" s="15" t="s">
        <v>823</v>
      </c>
      <c r="Y193" s="15" t="s">
        <v>826</v>
      </c>
      <c r="Z193" s="15" t="s">
        <v>865</v>
      </c>
    </row>
    <row r="194" spans="1:26" ht="34.5" customHeight="1">
      <c r="A194" s="50">
        <v>187</v>
      </c>
      <c r="B194" s="18" t="s">
        <v>648</v>
      </c>
      <c r="C194" s="19" t="s">
        <v>624</v>
      </c>
      <c r="D194" s="52"/>
      <c r="E194" s="13" t="s">
        <v>595</v>
      </c>
      <c r="F194" s="13" t="s">
        <v>644</v>
      </c>
      <c r="G194" s="53"/>
      <c r="H194" s="41"/>
      <c r="I194" s="15"/>
      <c r="J194" s="90"/>
      <c r="K194" s="28"/>
      <c r="L194" s="28"/>
      <c r="M194" s="13">
        <v>9900</v>
      </c>
      <c r="N194" s="13">
        <f t="shared" si="8"/>
        <v>100</v>
      </c>
      <c r="O194" s="105"/>
      <c r="P194" s="105"/>
      <c r="Q194" s="105"/>
      <c r="R194" s="105"/>
      <c r="S194" s="105"/>
      <c r="T194" s="105"/>
      <c r="U194" s="27" t="s">
        <v>360</v>
      </c>
      <c r="V194" s="15" t="s">
        <v>28</v>
      </c>
      <c r="W194" s="15" t="s">
        <v>218</v>
      </c>
      <c r="X194" s="15" t="s">
        <v>823</v>
      </c>
      <c r="Y194" s="13" t="s">
        <v>644</v>
      </c>
      <c r="Z194" s="15" t="s">
        <v>867</v>
      </c>
    </row>
    <row r="195" spans="1:26" ht="34.5" customHeight="1">
      <c r="A195" s="50">
        <v>188</v>
      </c>
      <c r="B195" s="18" t="s">
        <v>648</v>
      </c>
      <c r="C195" s="19" t="s">
        <v>624</v>
      </c>
      <c r="D195" s="23" t="s">
        <v>715</v>
      </c>
      <c r="E195" s="19" t="s">
        <v>599</v>
      </c>
      <c r="F195" s="19" t="s">
        <v>149</v>
      </c>
      <c r="G195" s="20" t="s">
        <v>211</v>
      </c>
      <c r="H195" s="16" t="s">
        <v>289</v>
      </c>
      <c r="I195" s="15" t="s">
        <v>626</v>
      </c>
      <c r="J195" s="91">
        <v>13.133</v>
      </c>
      <c r="K195" s="89">
        <v>451.84</v>
      </c>
      <c r="L195" s="89">
        <v>4.55</v>
      </c>
      <c r="M195" s="13">
        <v>54.73</v>
      </c>
      <c r="N195" s="13">
        <f t="shared" si="8"/>
        <v>0.5528282828282828</v>
      </c>
      <c r="O195" s="103"/>
      <c r="P195" s="103"/>
      <c r="Q195" s="103"/>
      <c r="R195" s="103"/>
      <c r="S195" s="103"/>
      <c r="T195" s="103"/>
      <c r="U195" s="15" t="s">
        <v>29</v>
      </c>
      <c r="V195" s="15" t="s">
        <v>174</v>
      </c>
      <c r="W195" s="15" t="s">
        <v>352</v>
      </c>
      <c r="X195" s="15" t="s">
        <v>823</v>
      </c>
      <c r="Y195" s="15" t="s">
        <v>826</v>
      </c>
      <c r="Z195" s="15" t="s">
        <v>874</v>
      </c>
    </row>
    <row r="196" spans="1:26" ht="34.5" customHeight="1">
      <c r="A196" s="50">
        <v>189</v>
      </c>
      <c r="B196" s="18" t="s">
        <v>648</v>
      </c>
      <c r="C196" s="19" t="s">
        <v>624</v>
      </c>
      <c r="D196" s="23" t="s">
        <v>628</v>
      </c>
      <c r="E196" s="19" t="s">
        <v>408</v>
      </c>
      <c r="F196" s="19" t="s">
        <v>149</v>
      </c>
      <c r="G196" s="23" t="s">
        <v>628</v>
      </c>
      <c r="H196" s="16"/>
      <c r="I196" s="15" t="s">
        <v>626</v>
      </c>
      <c r="J196" s="91">
        <v>9</v>
      </c>
      <c r="K196" s="21"/>
      <c r="L196" s="21"/>
      <c r="M196" s="13">
        <v>80</v>
      </c>
      <c r="N196" s="13">
        <f t="shared" si="8"/>
        <v>0.8080808080808081</v>
      </c>
      <c r="O196" s="103"/>
      <c r="P196" s="103"/>
      <c r="Q196" s="103"/>
      <c r="R196" s="103"/>
      <c r="S196" s="103"/>
      <c r="T196" s="103"/>
      <c r="U196" s="15" t="s">
        <v>29</v>
      </c>
      <c r="V196" s="15" t="s">
        <v>174</v>
      </c>
      <c r="W196" s="15" t="s">
        <v>352</v>
      </c>
      <c r="X196" s="15" t="s">
        <v>823</v>
      </c>
      <c r="Y196" s="15" t="s">
        <v>826</v>
      </c>
      <c r="Z196" s="15" t="s">
        <v>874</v>
      </c>
    </row>
    <row r="197" spans="1:26" ht="34.5" customHeight="1">
      <c r="A197" s="50">
        <v>190</v>
      </c>
      <c r="B197" s="19" t="s">
        <v>648</v>
      </c>
      <c r="C197" s="19" t="s">
        <v>624</v>
      </c>
      <c r="D197" s="15" t="s">
        <v>456</v>
      </c>
      <c r="E197" s="19" t="s">
        <v>601</v>
      </c>
      <c r="F197" s="54" t="s">
        <v>457</v>
      </c>
      <c r="G197" s="56" t="s">
        <v>180</v>
      </c>
      <c r="H197" s="56" t="s">
        <v>458</v>
      </c>
      <c r="I197" s="15" t="s">
        <v>626</v>
      </c>
      <c r="J197" s="92">
        <v>106.9</v>
      </c>
      <c r="K197" s="89">
        <v>1476.34</v>
      </c>
      <c r="L197" s="89">
        <v>14.88</v>
      </c>
      <c r="M197" s="13">
        <v>150</v>
      </c>
      <c r="N197" s="13">
        <f t="shared" si="8"/>
        <v>1.5151515151515151</v>
      </c>
      <c r="O197" s="103"/>
      <c r="P197" s="103"/>
      <c r="Q197" s="103"/>
      <c r="R197" s="103"/>
      <c r="S197" s="103"/>
      <c r="T197" s="103"/>
      <c r="U197" s="15" t="s">
        <v>29</v>
      </c>
      <c r="V197" s="15" t="s">
        <v>174</v>
      </c>
      <c r="W197" s="15" t="s">
        <v>218</v>
      </c>
      <c r="X197" s="15" t="s">
        <v>823</v>
      </c>
      <c r="Y197" s="15" t="s">
        <v>826</v>
      </c>
      <c r="Z197" s="15" t="s">
        <v>875</v>
      </c>
    </row>
    <row r="198" spans="1:26" ht="34.5" customHeight="1">
      <c r="A198" s="50">
        <v>191</v>
      </c>
      <c r="B198" s="18" t="s">
        <v>648</v>
      </c>
      <c r="C198" s="19" t="s">
        <v>624</v>
      </c>
      <c r="D198" s="23" t="s">
        <v>170</v>
      </c>
      <c r="E198" s="19" t="s">
        <v>485</v>
      </c>
      <c r="F198" s="19" t="s">
        <v>23</v>
      </c>
      <c r="G198" s="20" t="s">
        <v>370</v>
      </c>
      <c r="H198" s="16"/>
      <c r="I198" s="15" t="s">
        <v>626</v>
      </c>
      <c r="J198" s="91">
        <v>14.001</v>
      </c>
      <c r="K198" s="21"/>
      <c r="L198" s="21"/>
      <c r="M198" s="13">
        <v>150</v>
      </c>
      <c r="N198" s="13">
        <f t="shared" si="8"/>
        <v>1.5151515151515151</v>
      </c>
      <c r="O198" s="103"/>
      <c r="P198" s="103"/>
      <c r="Q198" s="103"/>
      <c r="R198" s="103"/>
      <c r="S198" s="103"/>
      <c r="T198" s="103"/>
      <c r="U198" s="15" t="s">
        <v>29</v>
      </c>
      <c r="V198" s="15" t="s">
        <v>174</v>
      </c>
      <c r="W198" s="15" t="s">
        <v>352</v>
      </c>
      <c r="X198" s="15" t="s">
        <v>823</v>
      </c>
      <c r="Y198" s="15" t="s">
        <v>826</v>
      </c>
      <c r="Z198" s="15" t="s">
        <v>413</v>
      </c>
    </row>
    <row r="199" spans="1:26" ht="34.5" customHeight="1">
      <c r="A199" s="50">
        <v>192</v>
      </c>
      <c r="B199" s="18" t="s">
        <v>648</v>
      </c>
      <c r="C199" s="19" t="s">
        <v>624</v>
      </c>
      <c r="D199" s="23" t="s">
        <v>170</v>
      </c>
      <c r="E199" s="19" t="s">
        <v>486</v>
      </c>
      <c r="F199" s="19" t="s">
        <v>23</v>
      </c>
      <c r="G199" s="20" t="s">
        <v>370</v>
      </c>
      <c r="H199" s="16"/>
      <c r="I199" s="15" t="s">
        <v>626</v>
      </c>
      <c r="J199" s="91">
        <v>10.113</v>
      </c>
      <c r="K199" s="21"/>
      <c r="L199" s="21"/>
      <c r="M199" s="13">
        <v>188.687</v>
      </c>
      <c r="N199" s="13">
        <f t="shared" si="8"/>
        <v>1.905929292929293</v>
      </c>
      <c r="O199" s="103"/>
      <c r="P199" s="103"/>
      <c r="Q199" s="103"/>
      <c r="R199" s="103"/>
      <c r="S199" s="103"/>
      <c r="T199" s="103"/>
      <c r="U199" s="15" t="s">
        <v>29</v>
      </c>
      <c r="V199" s="15" t="s">
        <v>174</v>
      </c>
      <c r="W199" s="15" t="s">
        <v>352</v>
      </c>
      <c r="X199" s="15" t="s">
        <v>823</v>
      </c>
      <c r="Y199" s="15" t="s">
        <v>826</v>
      </c>
      <c r="Z199" s="15" t="s">
        <v>413</v>
      </c>
    </row>
    <row r="200" spans="1:26" ht="34.5" customHeight="1">
      <c r="A200" s="50">
        <v>193</v>
      </c>
      <c r="B200" s="42" t="s">
        <v>648</v>
      </c>
      <c r="C200" s="19" t="s">
        <v>624</v>
      </c>
      <c r="D200" s="33" t="s">
        <v>55</v>
      </c>
      <c r="E200" s="13" t="s">
        <v>469</v>
      </c>
      <c r="F200" s="13" t="s">
        <v>23</v>
      </c>
      <c r="G200" s="20" t="s">
        <v>15</v>
      </c>
      <c r="H200" s="41" t="s">
        <v>470</v>
      </c>
      <c r="I200" s="15" t="s">
        <v>626</v>
      </c>
      <c r="J200" s="90">
        <v>149.9</v>
      </c>
      <c r="K200" s="89">
        <v>3618.43</v>
      </c>
      <c r="L200" s="89">
        <v>36.47</v>
      </c>
      <c r="N200" s="13">
        <f t="shared" si="8"/>
        <v>0</v>
      </c>
      <c r="O200" s="111">
        <v>520768.49</v>
      </c>
      <c r="P200" s="111">
        <v>270815.19</v>
      </c>
      <c r="Q200" s="111">
        <v>791583.68</v>
      </c>
      <c r="R200" s="111">
        <v>52753215.67</v>
      </c>
      <c r="S200" s="111">
        <v>28766454.253</v>
      </c>
      <c r="T200" s="111">
        <v>81519669.923</v>
      </c>
      <c r="U200" s="27" t="s">
        <v>29</v>
      </c>
      <c r="V200" s="15" t="s">
        <v>28</v>
      </c>
      <c r="W200" s="15" t="s">
        <v>218</v>
      </c>
      <c r="X200" s="15" t="s">
        <v>823</v>
      </c>
      <c r="Y200" s="15" t="s">
        <v>826</v>
      </c>
      <c r="Z200" s="15" t="s">
        <v>868</v>
      </c>
    </row>
    <row r="201" spans="1:26" ht="34.5" customHeight="1">
      <c r="A201" s="50">
        <v>194</v>
      </c>
      <c r="B201" s="18" t="s">
        <v>648</v>
      </c>
      <c r="C201" s="19" t="s">
        <v>624</v>
      </c>
      <c r="D201" s="23"/>
      <c r="E201" s="19" t="s">
        <v>134</v>
      </c>
      <c r="F201" s="19" t="s">
        <v>23</v>
      </c>
      <c r="G201" s="20" t="s">
        <v>471</v>
      </c>
      <c r="H201" s="16" t="s">
        <v>75</v>
      </c>
      <c r="I201" s="15" t="s">
        <v>626</v>
      </c>
      <c r="J201" s="91">
        <v>77.96</v>
      </c>
      <c r="K201" s="21"/>
      <c r="L201" s="21"/>
      <c r="M201" s="13">
        <v>750</v>
      </c>
      <c r="N201" s="13">
        <f t="shared" si="8"/>
        <v>7.575757575757576</v>
      </c>
      <c r="O201" s="103"/>
      <c r="P201" s="103"/>
      <c r="Q201" s="103"/>
      <c r="R201" s="103"/>
      <c r="S201" s="103"/>
      <c r="T201" s="103"/>
      <c r="U201" s="15" t="s">
        <v>29</v>
      </c>
      <c r="V201" s="15" t="s">
        <v>174</v>
      </c>
      <c r="W201" s="15" t="s">
        <v>352</v>
      </c>
      <c r="X201" s="15" t="s">
        <v>823</v>
      </c>
      <c r="Y201" s="15" t="s">
        <v>826</v>
      </c>
      <c r="Z201" s="15" t="s">
        <v>870</v>
      </c>
    </row>
    <row r="202" spans="1:26" ht="34.5" customHeight="1">
      <c r="A202" s="50">
        <v>195</v>
      </c>
      <c r="B202" s="18" t="s">
        <v>648</v>
      </c>
      <c r="C202" s="19" t="s">
        <v>624</v>
      </c>
      <c r="D202" s="23">
        <v>11000403</v>
      </c>
      <c r="E202" s="19" t="s">
        <v>506</v>
      </c>
      <c r="F202" s="19" t="s">
        <v>23</v>
      </c>
      <c r="G202" s="20" t="s">
        <v>471</v>
      </c>
      <c r="H202" s="16" t="s">
        <v>75</v>
      </c>
      <c r="I202" s="15" t="s">
        <v>626</v>
      </c>
      <c r="J202" s="91">
        <v>6.0367</v>
      </c>
      <c r="K202" s="21"/>
      <c r="L202" s="21"/>
      <c r="M202" s="13">
        <v>112.075</v>
      </c>
      <c r="N202" s="13">
        <f t="shared" si="8"/>
        <v>1.132070707070707</v>
      </c>
      <c r="O202" s="103"/>
      <c r="P202" s="103"/>
      <c r="Q202" s="103"/>
      <c r="R202" s="103"/>
      <c r="S202" s="103"/>
      <c r="T202" s="103"/>
      <c r="U202" s="15" t="s">
        <v>29</v>
      </c>
      <c r="V202" s="15" t="s">
        <v>174</v>
      </c>
      <c r="W202" s="15" t="s">
        <v>218</v>
      </c>
      <c r="X202" s="15" t="s">
        <v>823</v>
      </c>
      <c r="Y202" s="15" t="s">
        <v>826</v>
      </c>
      <c r="Z202" s="15" t="s">
        <v>870</v>
      </c>
    </row>
    <row r="203" spans="1:26" ht="34.5" customHeight="1">
      <c r="A203" s="50">
        <v>196</v>
      </c>
      <c r="B203" s="18" t="s">
        <v>648</v>
      </c>
      <c r="C203" s="19" t="s">
        <v>624</v>
      </c>
      <c r="D203" s="23">
        <v>12000309</v>
      </c>
      <c r="E203" s="19" t="s">
        <v>507</v>
      </c>
      <c r="F203" s="19" t="s">
        <v>23</v>
      </c>
      <c r="G203" s="20" t="s">
        <v>508</v>
      </c>
      <c r="H203" s="16" t="s">
        <v>692</v>
      </c>
      <c r="I203" s="15" t="s">
        <v>626</v>
      </c>
      <c r="J203" s="91">
        <v>4</v>
      </c>
      <c r="K203" s="21"/>
      <c r="L203" s="21"/>
      <c r="M203" s="13">
        <v>225</v>
      </c>
      <c r="N203" s="13">
        <f t="shared" si="8"/>
        <v>2.272727272727273</v>
      </c>
      <c r="O203" s="103"/>
      <c r="P203" s="103"/>
      <c r="Q203" s="103"/>
      <c r="R203" s="103"/>
      <c r="S203" s="103"/>
      <c r="T203" s="103"/>
      <c r="U203" s="15" t="s">
        <v>29</v>
      </c>
      <c r="V203" s="15" t="s">
        <v>174</v>
      </c>
      <c r="W203" s="15" t="s">
        <v>218</v>
      </c>
      <c r="X203" s="15" t="s">
        <v>823</v>
      </c>
      <c r="Y203" s="15" t="s">
        <v>826</v>
      </c>
      <c r="Z203" s="15" t="s">
        <v>872</v>
      </c>
    </row>
    <row r="204" spans="1:26" ht="34.5" customHeight="1">
      <c r="A204" s="50">
        <v>197</v>
      </c>
      <c r="B204" s="42" t="s">
        <v>648</v>
      </c>
      <c r="C204" s="19" t="s">
        <v>624</v>
      </c>
      <c r="D204" s="33" t="s">
        <v>334</v>
      </c>
      <c r="E204" s="13" t="s">
        <v>339</v>
      </c>
      <c r="F204" s="19" t="s">
        <v>23</v>
      </c>
      <c r="G204" s="20"/>
      <c r="H204" s="41" t="s">
        <v>11</v>
      </c>
      <c r="I204" s="15"/>
      <c r="J204" s="90"/>
      <c r="K204" s="28"/>
      <c r="L204" s="28"/>
      <c r="M204" s="13">
        <v>255.896</v>
      </c>
      <c r="N204" s="13">
        <f t="shared" si="8"/>
        <v>2.584808080808081</v>
      </c>
      <c r="O204" s="103"/>
      <c r="P204" s="103"/>
      <c r="Q204" s="103"/>
      <c r="R204" s="103"/>
      <c r="S204" s="103"/>
      <c r="T204" s="103"/>
      <c r="U204" s="15" t="s">
        <v>208</v>
      </c>
      <c r="V204" s="15" t="s">
        <v>174</v>
      </c>
      <c r="W204" s="15" t="s">
        <v>352</v>
      </c>
      <c r="X204" s="15" t="s">
        <v>823</v>
      </c>
      <c r="Y204" s="15" t="s">
        <v>826</v>
      </c>
      <c r="Z204" s="15" t="s">
        <v>874</v>
      </c>
    </row>
    <row r="205" spans="1:26" ht="34.5" customHeight="1">
      <c r="A205" s="50">
        <v>198</v>
      </c>
      <c r="B205" s="18" t="s">
        <v>648</v>
      </c>
      <c r="C205" s="19" t="s">
        <v>624</v>
      </c>
      <c r="D205" s="23" t="s">
        <v>171</v>
      </c>
      <c r="E205" s="19" t="s">
        <v>598</v>
      </c>
      <c r="F205" s="19" t="s">
        <v>484</v>
      </c>
      <c r="G205" s="20" t="s">
        <v>371</v>
      </c>
      <c r="H205" s="16"/>
      <c r="I205" s="15" t="s">
        <v>626</v>
      </c>
      <c r="J205" s="91">
        <v>13.819</v>
      </c>
      <c r="K205" s="21"/>
      <c r="L205" s="21"/>
      <c r="M205" s="13">
        <v>44.47</v>
      </c>
      <c r="N205" s="13">
        <f t="shared" si="8"/>
        <v>0.4491919191919192</v>
      </c>
      <c r="O205" s="103"/>
      <c r="P205" s="103"/>
      <c r="Q205" s="103"/>
      <c r="R205" s="103"/>
      <c r="S205" s="103"/>
      <c r="T205" s="103"/>
      <c r="U205" s="15" t="s">
        <v>29</v>
      </c>
      <c r="V205" s="15" t="s">
        <v>174</v>
      </c>
      <c r="W205" s="15" t="s">
        <v>352</v>
      </c>
      <c r="X205" s="15" t="s">
        <v>823</v>
      </c>
      <c r="Y205" s="15" t="s">
        <v>826</v>
      </c>
      <c r="Z205" s="15" t="s">
        <v>413</v>
      </c>
    </row>
    <row r="206" spans="1:26" ht="34.5" customHeight="1">
      <c r="A206" s="50">
        <v>199</v>
      </c>
      <c r="B206" s="18" t="s">
        <v>648</v>
      </c>
      <c r="C206" s="19" t="s">
        <v>624</v>
      </c>
      <c r="D206" s="23" t="s">
        <v>170</v>
      </c>
      <c r="E206" s="19" t="s">
        <v>485</v>
      </c>
      <c r="F206" s="19" t="s">
        <v>484</v>
      </c>
      <c r="G206" s="20" t="s">
        <v>370</v>
      </c>
      <c r="H206" s="16"/>
      <c r="I206" s="15" t="s">
        <v>626</v>
      </c>
      <c r="J206" s="91">
        <v>14.001</v>
      </c>
      <c r="K206" s="21"/>
      <c r="L206" s="21"/>
      <c r="M206" s="13">
        <v>110.15</v>
      </c>
      <c r="N206" s="13">
        <f t="shared" si="8"/>
        <v>1.1126262626262626</v>
      </c>
      <c r="O206" s="103"/>
      <c r="P206" s="103"/>
      <c r="Q206" s="103"/>
      <c r="R206" s="103"/>
      <c r="S206" s="103"/>
      <c r="T206" s="103"/>
      <c r="U206" s="15" t="s">
        <v>29</v>
      </c>
      <c r="V206" s="15" t="s">
        <v>174</v>
      </c>
      <c r="W206" s="15" t="s">
        <v>352</v>
      </c>
      <c r="X206" s="15" t="s">
        <v>823</v>
      </c>
      <c r="Y206" s="15" t="s">
        <v>826</v>
      </c>
      <c r="Z206" s="15" t="s">
        <v>413</v>
      </c>
    </row>
    <row r="207" spans="1:26" ht="34.5" customHeight="1">
      <c r="A207" s="50">
        <v>200</v>
      </c>
      <c r="B207" s="18" t="s">
        <v>648</v>
      </c>
      <c r="C207" s="19" t="s">
        <v>624</v>
      </c>
      <c r="D207" s="23"/>
      <c r="E207" s="19" t="s">
        <v>554</v>
      </c>
      <c r="F207" s="19" t="s">
        <v>719</v>
      </c>
      <c r="G207" s="15" t="s">
        <v>626</v>
      </c>
      <c r="H207" s="21">
        <v>1.2</v>
      </c>
      <c r="I207" s="15"/>
      <c r="J207" s="91"/>
      <c r="K207" s="21"/>
      <c r="L207" s="21"/>
      <c r="M207" s="13">
        <v>19</v>
      </c>
      <c r="N207" s="13">
        <f t="shared" si="8"/>
        <v>0.1919191919191919</v>
      </c>
      <c r="O207" s="103"/>
      <c r="P207" s="103"/>
      <c r="Q207" s="103"/>
      <c r="R207" s="103"/>
      <c r="S207" s="103"/>
      <c r="T207" s="103"/>
      <c r="U207" s="15" t="s">
        <v>29</v>
      </c>
      <c r="V207" s="15" t="s">
        <v>174</v>
      </c>
      <c r="W207" s="15" t="s">
        <v>218</v>
      </c>
      <c r="X207" s="15" t="s">
        <v>823</v>
      </c>
      <c r="Y207" s="15" t="s">
        <v>826</v>
      </c>
      <c r="Z207" s="15" t="s">
        <v>874</v>
      </c>
    </row>
    <row r="208" spans="1:26" ht="34.5" customHeight="1">
      <c r="A208" s="50">
        <v>201</v>
      </c>
      <c r="B208" s="18" t="s">
        <v>648</v>
      </c>
      <c r="C208" s="19" t="s">
        <v>624</v>
      </c>
      <c r="D208" s="23"/>
      <c r="E208" s="19" t="s">
        <v>134</v>
      </c>
      <c r="F208" s="19" t="s">
        <v>719</v>
      </c>
      <c r="G208" s="20"/>
      <c r="H208" s="16" t="s">
        <v>281</v>
      </c>
      <c r="I208" s="15" t="s">
        <v>626</v>
      </c>
      <c r="J208" s="91">
        <v>70</v>
      </c>
      <c r="K208" s="21"/>
      <c r="L208" s="21"/>
      <c r="M208" s="13">
        <v>3600</v>
      </c>
      <c r="N208" s="13">
        <f t="shared" si="8"/>
        <v>36.36363636363637</v>
      </c>
      <c r="O208" s="103"/>
      <c r="P208" s="103"/>
      <c r="Q208" s="103"/>
      <c r="R208" s="103"/>
      <c r="S208" s="103"/>
      <c r="T208" s="103"/>
      <c r="U208" s="15" t="s">
        <v>29</v>
      </c>
      <c r="V208" s="15" t="s">
        <v>174</v>
      </c>
      <c r="W208" s="15" t="s">
        <v>352</v>
      </c>
      <c r="X208" s="15" t="s">
        <v>823</v>
      </c>
      <c r="Y208" s="15" t="s">
        <v>826</v>
      </c>
      <c r="Z208" s="15" t="s">
        <v>870</v>
      </c>
    </row>
    <row r="209" spans="1:26" ht="34.5" customHeight="1">
      <c r="A209" s="50">
        <v>202</v>
      </c>
      <c r="B209" s="18" t="s">
        <v>648</v>
      </c>
      <c r="C209" s="19" t="s">
        <v>624</v>
      </c>
      <c r="D209" s="23"/>
      <c r="E209" s="19" t="s">
        <v>138</v>
      </c>
      <c r="F209" s="19" t="s">
        <v>719</v>
      </c>
      <c r="G209" s="20" t="s">
        <v>252</v>
      </c>
      <c r="H209" s="16" t="s">
        <v>604</v>
      </c>
      <c r="I209" s="15" t="s">
        <v>626</v>
      </c>
      <c r="J209" s="91">
        <v>155</v>
      </c>
      <c r="K209" s="21"/>
      <c r="L209" s="21"/>
      <c r="M209" s="13">
        <v>3400</v>
      </c>
      <c r="N209" s="13">
        <f t="shared" si="8"/>
        <v>34.343434343434346</v>
      </c>
      <c r="O209" s="103"/>
      <c r="P209" s="103"/>
      <c r="Q209" s="103"/>
      <c r="R209" s="103"/>
      <c r="S209" s="103"/>
      <c r="T209" s="103"/>
      <c r="U209" s="15" t="s">
        <v>29</v>
      </c>
      <c r="V209" s="15" t="s">
        <v>174</v>
      </c>
      <c r="W209" s="15" t="s">
        <v>352</v>
      </c>
      <c r="X209" s="15" t="s">
        <v>823</v>
      </c>
      <c r="Y209" s="15" t="s">
        <v>826</v>
      </c>
      <c r="Z209" s="15" t="s">
        <v>874</v>
      </c>
    </row>
    <row r="210" spans="1:26" ht="34.5" customHeight="1">
      <c r="A210" s="50">
        <v>203</v>
      </c>
      <c r="B210" s="18" t="s">
        <v>648</v>
      </c>
      <c r="C210" s="19" t="s">
        <v>624</v>
      </c>
      <c r="D210" s="23" t="s">
        <v>89</v>
      </c>
      <c r="E210" s="19" t="s">
        <v>600</v>
      </c>
      <c r="F210" s="19" t="s">
        <v>693</v>
      </c>
      <c r="G210" s="20" t="s">
        <v>85</v>
      </c>
      <c r="H210" s="16" t="s">
        <v>86</v>
      </c>
      <c r="I210" s="15" t="s">
        <v>626</v>
      </c>
      <c r="J210" s="91">
        <v>26</v>
      </c>
      <c r="K210" s="89">
        <v>1250.04</v>
      </c>
      <c r="L210" s="89">
        <v>12.6</v>
      </c>
      <c r="M210" s="13">
        <v>100</v>
      </c>
      <c r="N210" s="13">
        <f t="shared" si="8"/>
        <v>1.0101010101010102</v>
      </c>
      <c r="O210" s="103"/>
      <c r="P210" s="103"/>
      <c r="Q210" s="103"/>
      <c r="R210" s="103"/>
      <c r="S210" s="103"/>
      <c r="T210" s="103"/>
      <c r="U210" s="15" t="s">
        <v>29</v>
      </c>
      <c r="V210" s="15" t="s">
        <v>174</v>
      </c>
      <c r="W210" s="15" t="s">
        <v>352</v>
      </c>
      <c r="X210" s="15" t="s">
        <v>823</v>
      </c>
      <c r="Y210" s="15" t="s">
        <v>826</v>
      </c>
      <c r="Z210" s="15" t="s">
        <v>869</v>
      </c>
    </row>
    <row r="211" spans="1:26" ht="34.5" customHeight="1">
      <c r="A211" s="50">
        <v>204</v>
      </c>
      <c r="B211" s="18" t="s">
        <v>648</v>
      </c>
      <c r="C211" s="19" t="s">
        <v>624</v>
      </c>
      <c r="D211" s="23" t="s">
        <v>90</v>
      </c>
      <c r="E211" s="19" t="s">
        <v>367</v>
      </c>
      <c r="F211" s="19" t="s">
        <v>693</v>
      </c>
      <c r="G211" s="20" t="s">
        <v>85</v>
      </c>
      <c r="H211" s="16" t="s">
        <v>250</v>
      </c>
      <c r="I211" s="15" t="s">
        <v>626</v>
      </c>
      <c r="J211" s="91">
        <v>40</v>
      </c>
      <c r="K211" s="89">
        <v>197.57</v>
      </c>
      <c r="L211" s="89">
        <v>1.99</v>
      </c>
      <c r="M211" s="13">
        <v>800</v>
      </c>
      <c r="N211" s="13">
        <f t="shared" si="8"/>
        <v>8.080808080808081</v>
      </c>
      <c r="O211" s="103"/>
      <c r="P211" s="103"/>
      <c r="Q211" s="103"/>
      <c r="R211" s="103"/>
      <c r="S211" s="103"/>
      <c r="T211" s="103"/>
      <c r="U211" s="15" t="s">
        <v>29</v>
      </c>
      <c r="V211" s="15" t="s">
        <v>174</v>
      </c>
      <c r="W211" s="15" t="s">
        <v>352</v>
      </c>
      <c r="X211" s="15" t="s">
        <v>823</v>
      </c>
      <c r="Y211" s="15" t="s">
        <v>826</v>
      </c>
      <c r="Z211" s="15" t="s">
        <v>869</v>
      </c>
    </row>
    <row r="212" spans="1:26" ht="34.5" customHeight="1">
      <c r="A212" s="50">
        <v>205</v>
      </c>
      <c r="B212" s="18" t="s">
        <v>648</v>
      </c>
      <c r="C212" s="19" t="s">
        <v>624</v>
      </c>
      <c r="D212" s="23" t="s">
        <v>628</v>
      </c>
      <c r="E212" s="19" t="s">
        <v>292</v>
      </c>
      <c r="F212" s="19" t="s">
        <v>693</v>
      </c>
      <c r="G212" s="20"/>
      <c r="H212" s="16"/>
      <c r="I212" s="15" t="s">
        <v>626</v>
      </c>
      <c r="J212" s="91">
        <v>93</v>
      </c>
      <c r="K212" s="21"/>
      <c r="L212" s="21"/>
      <c r="M212" s="13">
        <v>100</v>
      </c>
      <c r="N212" s="13">
        <f t="shared" si="8"/>
        <v>1.0101010101010102</v>
      </c>
      <c r="O212" s="103"/>
      <c r="P212" s="103"/>
      <c r="Q212" s="103"/>
      <c r="R212" s="103"/>
      <c r="S212" s="103"/>
      <c r="T212" s="103"/>
      <c r="U212" s="15" t="s">
        <v>29</v>
      </c>
      <c r="V212" s="15" t="s">
        <v>174</v>
      </c>
      <c r="W212" s="15" t="s">
        <v>352</v>
      </c>
      <c r="X212" s="15" t="s">
        <v>823</v>
      </c>
      <c r="Y212" s="15" t="s">
        <v>826</v>
      </c>
      <c r="Z212" s="15" t="s">
        <v>869</v>
      </c>
    </row>
    <row r="213" spans="1:26" ht="34.5" customHeight="1">
      <c r="A213" s="50">
        <v>206</v>
      </c>
      <c r="B213" s="18" t="s">
        <v>648</v>
      </c>
      <c r="C213" s="19" t="s">
        <v>624</v>
      </c>
      <c r="D213" s="19" t="s">
        <v>757</v>
      </c>
      <c r="E213" s="19" t="s">
        <v>755</v>
      </c>
      <c r="F213" s="19" t="s">
        <v>756</v>
      </c>
      <c r="G213" s="20" t="s">
        <v>787</v>
      </c>
      <c r="H213" s="16" t="s">
        <v>722</v>
      </c>
      <c r="I213" s="15" t="s">
        <v>626</v>
      </c>
      <c r="J213" s="91">
        <v>126.73</v>
      </c>
      <c r="K213" s="89">
        <v>11578.09</v>
      </c>
      <c r="L213" s="89">
        <v>116.68</v>
      </c>
      <c r="N213" s="13"/>
      <c r="O213" s="111">
        <v>1641462.36</v>
      </c>
      <c r="P213" s="111" t="s">
        <v>839</v>
      </c>
      <c r="Q213" s="111">
        <v>1641462.36</v>
      </c>
      <c r="R213" s="111">
        <v>166508091.03</v>
      </c>
      <c r="S213" s="111" t="s">
        <v>839</v>
      </c>
      <c r="T213" s="111">
        <v>166508091.03</v>
      </c>
      <c r="U213" s="15" t="s">
        <v>208</v>
      </c>
      <c r="V213" s="15" t="s">
        <v>174</v>
      </c>
      <c r="W213" s="15" t="s">
        <v>352</v>
      </c>
      <c r="X213" s="15" t="s">
        <v>823</v>
      </c>
      <c r="Y213" s="15" t="s">
        <v>826</v>
      </c>
      <c r="Z213" s="15" t="s">
        <v>870</v>
      </c>
    </row>
    <row r="214" spans="1:26" ht="34.5" customHeight="1">
      <c r="A214" s="50">
        <v>207</v>
      </c>
      <c r="B214" s="29" t="s">
        <v>648</v>
      </c>
      <c r="C214" s="19" t="s">
        <v>624</v>
      </c>
      <c r="D214" s="25" t="s">
        <v>744</v>
      </c>
      <c r="E214" s="13" t="s">
        <v>745</v>
      </c>
      <c r="F214" s="13" t="s">
        <v>9</v>
      </c>
      <c r="G214" s="16" t="s">
        <v>4</v>
      </c>
      <c r="H214" s="16" t="s">
        <v>251</v>
      </c>
      <c r="I214" s="27" t="s">
        <v>626</v>
      </c>
      <c r="J214" s="91">
        <v>116.77</v>
      </c>
      <c r="K214" s="89">
        <v>12575.22</v>
      </c>
      <c r="L214" s="89">
        <v>126.73</v>
      </c>
      <c r="N214" s="13"/>
      <c r="O214" s="111">
        <v>17303039</v>
      </c>
      <c r="P214" s="111" t="s">
        <v>839</v>
      </c>
      <c r="Q214" s="111">
        <v>17303039</v>
      </c>
      <c r="R214" s="111">
        <v>1754131924.333</v>
      </c>
      <c r="S214" s="111" t="s">
        <v>839</v>
      </c>
      <c r="T214" s="111">
        <v>1754131924.333</v>
      </c>
      <c r="U214" s="15" t="s">
        <v>29</v>
      </c>
      <c r="V214" s="15" t="s">
        <v>174</v>
      </c>
      <c r="W214" s="15" t="s">
        <v>352</v>
      </c>
      <c r="X214" s="15" t="s">
        <v>823</v>
      </c>
      <c r="Y214" s="15" t="s">
        <v>826</v>
      </c>
      <c r="Z214" s="15" t="s">
        <v>868</v>
      </c>
    </row>
    <row r="215" spans="1:26" ht="34.5" customHeight="1">
      <c r="A215" s="50">
        <v>208</v>
      </c>
      <c r="B215" s="29" t="s">
        <v>648</v>
      </c>
      <c r="C215" s="19" t="s">
        <v>624</v>
      </c>
      <c r="D215" s="25" t="s">
        <v>54</v>
      </c>
      <c r="E215" s="13" t="s">
        <v>150</v>
      </c>
      <c r="F215" s="19" t="s">
        <v>697</v>
      </c>
      <c r="G215" s="16" t="s">
        <v>788</v>
      </c>
      <c r="H215" s="16" t="s">
        <v>671</v>
      </c>
      <c r="I215" s="27" t="s">
        <v>626</v>
      </c>
      <c r="J215" s="91">
        <v>15.19</v>
      </c>
      <c r="K215" s="89">
        <v>871.03</v>
      </c>
      <c r="L215" s="89">
        <v>8.78</v>
      </c>
      <c r="N215" s="13"/>
      <c r="O215" s="111">
        <v>529305</v>
      </c>
      <c r="P215" s="111" t="s">
        <v>839</v>
      </c>
      <c r="Q215" s="111">
        <v>529305</v>
      </c>
      <c r="R215" s="111">
        <v>54643426.223</v>
      </c>
      <c r="S215" s="111" t="s">
        <v>839</v>
      </c>
      <c r="T215" s="111">
        <v>54643426.223</v>
      </c>
      <c r="U215" s="27" t="s">
        <v>29</v>
      </c>
      <c r="V215" s="15" t="s">
        <v>174</v>
      </c>
      <c r="W215" s="15" t="s">
        <v>218</v>
      </c>
      <c r="X215" s="15" t="s">
        <v>823</v>
      </c>
      <c r="Y215" s="15" t="s">
        <v>826</v>
      </c>
      <c r="Z215" s="15" t="s">
        <v>864</v>
      </c>
    </row>
    <row r="216" spans="1:26" s="86" customFormat="1" ht="34.5" customHeight="1">
      <c r="A216" s="50">
        <v>209</v>
      </c>
      <c r="B216" s="29" t="s">
        <v>648</v>
      </c>
      <c r="C216" s="19" t="s">
        <v>624</v>
      </c>
      <c r="D216" s="25" t="s">
        <v>789</v>
      </c>
      <c r="E216" s="69" t="s">
        <v>790</v>
      </c>
      <c r="F216" s="13" t="s">
        <v>413</v>
      </c>
      <c r="G216" s="16" t="s">
        <v>791</v>
      </c>
      <c r="H216" s="16" t="s">
        <v>779</v>
      </c>
      <c r="I216" s="27" t="s">
        <v>626</v>
      </c>
      <c r="J216" s="91">
        <v>65.96</v>
      </c>
      <c r="K216" s="89">
        <v>6494.12</v>
      </c>
      <c r="L216" s="89">
        <v>65.45</v>
      </c>
      <c r="M216" s="70"/>
      <c r="N216" s="70"/>
      <c r="O216" s="111">
        <v>981107.8</v>
      </c>
      <c r="P216" s="111" t="s">
        <v>839</v>
      </c>
      <c r="Q216" s="111">
        <v>981107.8</v>
      </c>
      <c r="R216" s="111">
        <v>98929872.42</v>
      </c>
      <c r="S216" s="111" t="s">
        <v>839</v>
      </c>
      <c r="T216" s="111">
        <v>98929872.42</v>
      </c>
      <c r="U216" s="15" t="s">
        <v>29</v>
      </c>
      <c r="V216" s="15" t="s">
        <v>174</v>
      </c>
      <c r="W216" s="15" t="s">
        <v>218</v>
      </c>
      <c r="X216" s="15" t="s">
        <v>823</v>
      </c>
      <c r="Y216" s="15" t="s">
        <v>826</v>
      </c>
      <c r="Z216" s="15" t="s">
        <v>872</v>
      </c>
    </row>
    <row r="217" spans="1:26" s="86" customFormat="1" ht="34.5" customHeight="1">
      <c r="A217" s="50">
        <v>210</v>
      </c>
      <c r="B217" s="29" t="s">
        <v>648</v>
      </c>
      <c r="C217" s="19" t="s">
        <v>624</v>
      </c>
      <c r="D217" s="25" t="s">
        <v>792</v>
      </c>
      <c r="E217" s="19" t="s">
        <v>793</v>
      </c>
      <c r="F217" s="13" t="s">
        <v>413</v>
      </c>
      <c r="G217" s="16" t="s">
        <v>794</v>
      </c>
      <c r="H217" s="16" t="s">
        <v>671</v>
      </c>
      <c r="I217" s="27" t="s">
        <v>626</v>
      </c>
      <c r="J217" s="91">
        <v>80</v>
      </c>
      <c r="K217" s="89">
        <v>7938.4</v>
      </c>
      <c r="L217" s="89">
        <v>80</v>
      </c>
      <c r="M217" s="70"/>
      <c r="N217" s="70"/>
      <c r="O217" s="111">
        <v>188707</v>
      </c>
      <c r="P217" s="111" t="s">
        <v>839</v>
      </c>
      <c r="Q217" s="111">
        <v>188707</v>
      </c>
      <c r="R217" s="111">
        <v>19028060.71</v>
      </c>
      <c r="S217" s="111" t="s">
        <v>839</v>
      </c>
      <c r="T217" s="111">
        <v>19028060.71</v>
      </c>
      <c r="U217" s="15" t="s">
        <v>29</v>
      </c>
      <c r="V217" s="15" t="s">
        <v>174</v>
      </c>
      <c r="W217" s="15" t="s">
        <v>218</v>
      </c>
      <c r="X217" s="15" t="s">
        <v>823</v>
      </c>
      <c r="Y217" s="15" t="s">
        <v>826</v>
      </c>
      <c r="Z217" s="15" t="s">
        <v>872</v>
      </c>
    </row>
    <row r="218" spans="1:26" s="86" customFormat="1" ht="34.5" customHeight="1">
      <c r="A218" s="50">
        <v>211</v>
      </c>
      <c r="B218" s="29" t="s">
        <v>648</v>
      </c>
      <c r="C218" s="19" t="s">
        <v>624</v>
      </c>
      <c r="D218" s="25" t="s">
        <v>848</v>
      </c>
      <c r="E218" s="19" t="s">
        <v>849</v>
      </c>
      <c r="F218" s="13" t="s">
        <v>413</v>
      </c>
      <c r="G218" s="27" t="s">
        <v>794</v>
      </c>
      <c r="H218" s="27" t="s">
        <v>671</v>
      </c>
      <c r="I218" s="27" t="s">
        <v>626</v>
      </c>
      <c r="J218" s="95">
        <v>55</v>
      </c>
      <c r="K218" s="89">
        <v>5457.65</v>
      </c>
      <c r="L218" s="89">
        <v>55</v>
      </c>
      <c r="M218" s="70"/>
      <c r="N218" s="70"/>
      <c r="O218" s="111">
        <v>139349.81</v>
      </c>
      <c r="P218" s="111">
        <v>596147.61</v>
      </c>
      <c r="Q218" s="111">
        <v>735497.42</v>
      </c>
      <c r="R218" s="111">
        <v>14622407.55</v>
      </c>
      <c r="S218" s="111">
        <v>63295375.462</v>
      </c>
      <c r="T218" s="111">
        <v>77917783.012</v>
      </c>
      <c r="U218" s="15" t="s">
        <v>29</v>
      </c>
      <c r="V218" s="15" t="s">
        <v>174</v>
      </c>
      <c r="W218" s="15" t="s">
        <v>218</v>
      </c>
      <c r="X218" s="15" t="s">
        <v>823</v>
      </c>
      <c r="Y218" s="15" t="s">
        <v>826</v>
      </c>
      <c r="Z218" s="15" t="s">
        <v>872</v>
      </c>
    </row>
    <row r="219" spans="1:26" ht="34.5" customHeight="1">
      <c r="A219" s="50">
        <v>212</v>
      </c>
      <c r="B219" s="18" t="s">
        <v>249</v>
      </c>
      <c r="C219" s="19" t="s">
        <v>624</v>
      </c>
      <c r="D219" s="23" t="s">
        <v>633</v>
      </c>
      <c r="E219" s="19" t="s">
        <v>353</v>
      </c>
      <c r="F219" s="19" t="s">
        <v>94</v>
      </c>
      <c r="G219" s="20" t="s">
        <v>368</v>
      </c>
      <c r="H219" s="16"/>
      <c r="I219" s="15" t="s">
        <v>626</v>
      </c>
      <c r="J219" s="91">
        <v>13.33</v>
      </c>
      <c r="K219" s="21"/>
      <c r="L219" s="21"/>
      <c r="M219" s="13">
        <v>300</v>
      </c>
      <c r="N219" s="13">
        <f aca="true" t="shared" si="9" ref="N219:N252">M219/99</f>
        <v>3.0303030303030303</v>
      </c>
      <c r="O219" s="103"/>
      <c r="P219" s="103"/>
      <c r="Q219" s="103"/>
      <c r="R219" s="103"/>
      <c r="S219" s="103"/>
      <c r="T219" s="103"/>
      <c r="U219" s="15" t="s">
        <v>208</v>
      </c>
      <c r="V219" s="15" t="s">
        <v>174</v>
      </c>
      <c r="W219" s="15" t="s">
        <v>352</v>
      </c>
      <c r="X219" s="15" t="s">
        <v>822</v>
      </c>
      <c r="Y219" s="15" t="s">
        <v>827</v>
      </c>
      <c r="Z219" s="15" t="s">
        <v>868</v>
      </c>
    </row>
    <row r="220" spans="1:26" ht="34.5" customHeight="1">
      <c r="A220" s="50">
        <v>213</v>
      </c>
      <c r="B220" s="18" t="s">
        <v>249</v>
      </c>
      <c r="C220" s="19" t="s">
        <v>624</v>
      </c>
      <c r="D220" s="23" t="s">
        <v>633</v>
      </c>
      <c r="E220" s="19" t="s">
        <v>354</v>
      </c>
      <c r="F220" s="19" t="s">
        <v>94</v>
      </c>
      <c r="G220" s="20">
        <v>38899</v>
      </c>
      <c r="H220" s="16"/>
      <c r="I220" s="15" t="s">
        <v>626</v>
      </c>
      <c r="J220" s="91">
        <v>16.333</v>
      </c>
      <c r="K220" s="21"/>
      <c r="L220" s="21"/>
      <c r="M220" s="13">
        <v>40.05</v>
      </c>
      <c r="N220" s="13">
        <f t="shared" si="9"/>
        <v>0.40454545454545454</v>
      </c>
      <c r="O220" s="103"/>
      <c r="P220" s="103"/>
      <c r="Q220" s="103"/>
      <c r="R220" s="103"/>
      <c r="S220" s="103"/>
      <c r="T220" s="103"/>
      <c r="U220" s="15" t="s">
        <v>208</v>
      </c>
      <c r="V220" s="15" t="s">
        <v>174</v>
      </c>
      <c r="W220" s="15" t="s">
        <v>352</v>
      </c>
      <c r="X220" s="15" t="s">
        <v>822</v>
      </c>
      <c r="Y220" s="15" t="s">
        <v>827</v>
      </c>
      <c r="Z220" s="15" t="s">
        <v>872</v>
      </c>
    </row>
    <row r="221" spans="1:26" ht="34.5" customHeight="1">
      <c r="A221" s="50">
        <v>214</v>
      </c>
      <c r="B221" s="18" t="s">
        <v>249</v>
      </c>
      <c r="C221" s="19" t="s">
        <v>624</v>
      </c>
      <c r="D221" s="23" t="s">
        <v>372</v>
      </c>
      <c r="E221" s="19" t="s">
        <v>373</v>
      </c>
      <c r="F221" s="19" t="s">
        <v>94</v>
      </c>
      <c r="G221" s="20" t="s">
        <v>374</v>
      </c>
      <c r="H221" s="16"/>
      <c r="I221" s="15" t="s">
        <v>626</v>
      </c>
      <c r="J221" s="91">
        <v>0.46</v>
      </c>
      <c r="K221" s="21"/>
      <c r="L221" s="21"/>
      <c r="M221" s="13">
        <v>15.074</v>
      </c>
      <c r="N221" s="13">
        <f t="shared" si="9"/>
        <v>0.15226262626262627</v>
      </c>
      <c r="O221" s="103"/>
      <c r="P221" s="103"/>
      <c r="Q221" s="103"/>
      <c r="R221" s="103"/>
      <c r="S221" s="103"/>
      <c r="T221" s="103"/>
      <c r="U221" s="15" t="s">
        <v>208</v>
      </c>
      <c r="V221" s="15" t="s">
        <v>174</v>
      </c>
      <c r="W221" s="15" t="s">
        <v>352</v>
      </c>
      <c r="X221" s="15" t="s">
        <v>822</v>
      </c>
      <c r="Y221" s="15" t="s">
        <v>827</v>
      </c>
      <c r="Z221" s="15" t="s">
        <v>872</v>
      </c>
    </row>
    <row r="222" spans="1:26" ht="34.5" customHeight="1">
      <c r="A222" s="50">
        <v>215</v>
      </c>
      <c r="B222" s="18" t="s">
        <v>249</v>
      </c>
      <c r="C222" s="19" t="s">
        <v>624</v>
      </c>
      <c r="D222" s="23"/>
      <c r="E222" s="19" t="s">
        <v>253</v>
      </c>
      <c r="F222" s="19" t="s">
        <v>727</v>
      </c>
      <c r="G222" s="20"/>
      <c r="H222" s="16"/>
      <c r="I222" s="15" t="s">
        <v>626</v>
      </c>
      <c r="J222" s="91">
        <v>3.35</v>
      </c>
      <c r="K222" s="21"/>
      <c r="L222" s="21"/>
      <c r="M222" s="13">
        <v>8.83</v>
      </c>
      <c r="N222" s="13">
        <f t="shared" si="9"/>
        <v>0.0891919191919192</v>
      </c>
      <c r="O222" s="103"/>
      <c r="P222" s="103"/>
      <c r="Q222" s="103"/>
      <c r="R222" s="103"/>
      <c r="S222" s="103"/>
      <c r="T222" s="103"/>
      <c r="U222" s="15" t="s">
        <v>208</v>
      </c>
      <c r="V222" s="15" t="s">
        <v>174</v>
      </c>
      <c r="W222" s="15" t="s">
        <v>218</v>
      </c>
      <c r="X222" s="15" t="s">
        <v>822</v>
      </c>
      <c r="Y222" s="15" t="s">
        <v>827</v>
      </c>
      <c r="Z222" s="15" t="s">
        <v>872</v>
      </c>
    </row>
    <row r="223" spans="1:26" ht="34.5" customHeight="1">
      <c r="A223" s="50">
        <v>216</v>
      </c>
      <c r="B223" s="18" t="s">
        <v>249</v>
      </c>
      <c r="C223" s="19" t="s">
        <v>624</v>
      </c>
      <c r="D223" s="23">
        <v>77650</v>
      </c>
      <c r="E223" s="19" t="s">
        <v>385</v>
      </c>
      <c r="F223" s="19" t="s">
        <v>727</v>
      </c>
      <c r="G223" s="20" t="s">
        <v>386</v>
      </c>
      <c r="H223" s="16"/>
      <c r="I223" s="15" t="s">
        <v>626</v>
      </c>
      <c r="J223" s="91">
        <v>4.1</v>
      </c>
      <c r="K223" s="21"/>
      <c r="L223" s="21"/>
      <c r="M223" s="13">
        <v>186.852</v>
      </c>
      <c r="N223" s="13">
        <f t="shared" si="9"/>
        <v>1.8873939393939394</v>
      </c>
      <c r="O223" s="103"/>
      <c r="P223" s="103"/>
      <c r="Q223" s="103"/>
      <c r="R223" s="103"/>
      <c r="S223" s="103"/>
      <c r="T223" s="103"/>
      <c r="U223" s="15" t="s">
        <v>208</v>
      </c>
      <c r="V223" s="15" t="s">
        <v>174</v>
      </c>
      <c r="W223" s="15" t="s">
        <v>218</v>
      </c>
      <c r="X223" s="15" t="s">
        <v>822</v>
      </c>
      <c r="Y223" s="15" t="s">
        <v>827</v>
      </c>
      <c r="Z223" s="15" t="s">
        <v>868</v>
      </c>
    </row>
    <row r="224" spans="1:26" ht="34.5" customHeight="1">
      <c r="A224" s="50">
        <v>217</v>
      </c>
      <c r="B224" s="18" t="s">
        <v>249</v>
      </c>
      <c r="C224" s="19" t="s">
        <v>624</v>
      </c>
      <c r="D224" s="23">
        <v>72719</v>
      </c>
      <c r="E224" s="19" t="s">
        <v>387</v>
      </c>
      <c r="F224" s="19" t="s">
        <v>727</v>
      </c>
      <c r="G224" s="20"/>
      <c r="H224" s="16"/>
      <c r="I224" s="15" t="s">
        <v>626</v>
      </c>
      <c r="J224" s="91">
        <v>2.2</v>
      </c>
      <c r="K224" s="21"/>
      <c r="L224" s="21"/>
      <c r="M224" s="13">
        <v>13.8</v>
      </c>
      <c r="N224" s="13">
        <f t="shared" si="9"/>
        <v>0.1393939393939394</v>
      </c>
      <c r="O224" s="103"/>
      <c r="P224" s="103"/>
      <c r="Q224" s="103"/>
      <c r="R224" s="103"/>
      <c r="S224" s="103"/>
      <c r="T224" s="103"/>
      <c r="U224" s="15" t="s">
        <v>208</v>
      </c>
      <c r="V224" s="15" t="s">
        <v>174</v>
      </c>
      <c r="W224" s="15" t="s">
        <v>218</v>
      </c>
      <c r="X224" s="15" t="s">
        <v>822</v>
      </c>
      <c r="Y224" s="15" t="s">
        <v>827</v>
      </c>
      <c r="Z224" s="15" t="s">
        <v>872</v>
      </c>
    </row>
    <row r="225" spans="1:26" ht="34.5" customHeight="1">
      <c r="A225" s="50">
        <v>218</v>
      </c>
      <c r="B225" s="18" t="s">
        <v>249</v>
      </c>
      <c r="C225" s="19" t="s">
        <v>624</v>
      </c>
      <c r="D225" s="52" t="s">
        <v>327</v>
      </c>
      <c r="E225" s="13" t="s">
        <v>326</v>
      </c>
      <c r="F225" s="13" t="s">
        <v>23</v>
      </c>
      <c r="G225" s="34" t="s">
        <v>633</v>
      </c>
      <c r="H225" s="41"/>
      <c r="I225" s="15"/>
      <c r="J225" s="90"/>
      <c r="K225" s="28"/>
      <c r="L225" s="28"/>
      <c r="M225" s="13">
        <v>19.557</v>
      </c>
      <c r="N225" s="13">
        <f t="shared" si="9"/>
        <v>0.19754545454545452</v>
      </c>
      <c r="O225" s="103"/>
      <c r="P225" s="103"/>
      <c r="Q225" s="103"/>
      <c r="R225" s="103"/>
      <c r="S225" s="103"/>
      <c r="T225" s="103"/>
      <c r="U225" s="15" t="s">
        <v>208</v>
      </c>
      <c r="V225" s="15" t="s">
        <v>174</v>
      </c>
      <c r="W225" s="15" t="s">
        <v>352</v>
      </c>
      <c r="X225" s="15" t="s">
        <v>822</v>
      </c>
      <c r="Y225" s="15" t="s">
        <v>827</v>
      </c>
      <c r="Z225" s="15" t="s">
        <v>868</v>
      </c>
    </row>
    <row r="226" spans="1:26" ht="34.5" customHeight="1">
      <c r="A226" s="50">
        <v>219</v>
      </c>
      <c r="B226" s="18" t="s">
        <v>249</v>
      </c>
      <c r="C226" s="19" t="s">
        <v>624</v>
      </c>
      <c r="D226" s="23" t="s">
        <v>633</v>
      </c>
      <c r="E226" s="19" t="s">
        <v>353</v>
      </c>
      <c r="F226" s="19" t="s">
        <v>23</v>
      </c>
      <c r="G226" s="20" t="s">
        <v>633</v>
      </c>
      <c r="H226" s="16"/>
      <c r="I226" s="15"/>
      <c r="J226" s="91"/>
      <c r="K226" s="21"/>
      <c r="L226" s="21"/>
      <c r="M226" s="13">
        <v>650</v>
      </c>
      <c r="N226" s="13">
        <f t="shared" si="9"/>
        <v>6.565656565656566</v>
      </c>
      <c r="O226" s="103"/>
      <c r="P226" s="103"/>
      <c r="Q226" s="103"/>
      <c r="R226" s="103"/>
      <c r="S226" s="103"/>
      <c r="T226" s="103"/>
      <c r="U226" s="15" t="s">
        <v>208</v>
      </c>
      <c r="V226" s="15" t="s">
        <v>174</v>
      </c>
      <c r="W226" s="15" t="s">
        <v>352</v>
      </c>
      <c r="X226" s="15" t="s">
        <v>822</v>
      </c>
      <c r="Y226" s="15" t="s">
        <v>827</v>
      </c>
      <c r="Z226" s="15" t="s">
        <v>868</v>
      </c>
    </row>
    <row r="227" spans="1:26" ht="34.5" customHeight="1">
      <c r="A227" s="50">
        <v>220</v>
      </c>
      <c r="B227" s="18" t="s">
        <v>249</v>
      </c>
      <c r="C227" s="19" t="s">
        <v>624</v>
      </c>
      <c r="D227" s="23"/>
      <c r="E227" s="19" t="s">
        <v>500</v>
      </c>
      <c r="F227" s="13" t="s">
        <v>23</v>
      </c>
      <c r="G227" s="20"/>
      <c r="H227" s="16"/>
      <c r="I227" s="15" t="s">
        <v>626</v>
      </c>
      <c r="J227" s="91"/>
      <c r="K227" s="21"/>
      <c r="L227" s="21"/>
      <c r="M227" s="13">
        <v>1</v>
      </c>
      <c r="N227" s="13">
        <f t="shared" si="9"/>
        <v>0.010101010101010102</v>
      </c>
      <c r="O227" s="103"/>
      <c r="P227" s="103"/>
      <c r="Q227" s="103"/>
      <c r="R227" s="103"/>
      <c r="S227" s="103"/>
      <c r="T227" s="103"/>
      <c r="U227" s="15" t="s">
        <v>208</v>
      </c>
      <c r="V227" s="15" t="s">
        <v>174</v>
      </c>
      <c r="W227" s="15" t="s">
        <v>352</v>
      </c>
      <c r="X227" s="15" t="s">
        <v>822</v>
      </c>
      <c r="Y227" s="15" t="s">
        <v>827</v>
      </c>
      <c r="Z227" s="15" t="s">
        <v>872</v>
      </c>
    </row>
    <row r="228" spans="1:26" ht="34.5" customHeight="1">
      <c r="A228" s="50">
        <v>221</v>
      </c>
      <c r="B228" s="18" t="s">
        <v>249</v>
      </c>
      <c r="C228" s="19" t="s">
        <v>624</v>
      </c>
      <c r="D228" s="23"/>
      <c r="E228" s="19" t="s">
        <v>501</v>
      </c>
      <c r="F228" s="13" t="s">
        <v>23</v>
      </c>
      <c r="G228" s="20" t="s">
        <v>502</v>
      </c>
      <c r="H228" s="16"/>
      <c r="I228" s="15" t="s">
        <v>626</v>
      </c>
      <c r="J228" s="91">
        <v>11.25</v>
      </c>
      <c r="K228" s="21"/>
      <c r="L228" s="21"/>
      <c r="M228" s="13">
        <v>362.88</v>
      </c>
      <c r="N228" s="13">
        <f t="shared" si="9"/>
        <v>3.6654545454545455</v>
      </c>
      <c r="O228" s="103"/>
      <c r="P228" s="103"/>
      <c r="Q228" s="103"/>
      <c r="R228" s="103"/>
      <c r="S228" s="103"/>
      <c r="T228" s="103"/>
      <c r="U228" s="15" t="s">
        <v>208</v>
      </c>
      <c r="V228" s="15" t="s">
        <v>174</v>
      </c>
      <c r="W228" s="15" t="s">
        <v>352</v>
      </c>
      <c r="X228" s="15" t="s">
        <v>822</v>
      </c>
      <c r="Y228" s="15" t="s">
        <v>827</v>
      </c>
      <c r="Z228" s="15" t="s">
        <v>872</v>
      </c>
    </row>
    <row r="229" spans="1:26" ht="34.5" customHeight="1">
      <c r="A229" s="50">
        <v>222</v>
      </c>
      <c r="B229" s="18" t="s">
        <v>249</v>
      </c>
      <c r="C229" s="19" t="s">
        <v>624</v>
      </c>
      <c r="D229" s="23">
        <v>75886</v>
      </c>
      <c r="E229" s="19" t="s">
        <v>382</v>
      </c>
      <c r="F229" s="19" t="s">
        <v>698</v>
      </c>
      <c r="G229" s="20" t="s">
        <v>383</v>
      </c>
      <c r="H229" s="16"/>
      <c r="I229" s="15" t="s">
        <v>626</v>
      </c>
      <c r="J229" s="91">
        <v>1.653</v>
      </c>
      <c r="K229" s="21"/>
      <c r="L229" s="21"/>
      <c r="M229" s="13">
        <v>80.244</v>
      </c>
      <c r="N229" s="13">
        <f t="shared" si="9"/>
        <v>0.8105454545454546</v>
      </c>
      <c r="O229" s="103"/>
      <c r="P229" s="103"/>
      <c r="Q229" s="103"/>
      <c r="R229" s="103"/>
      <c r="S229" s="103"/>
      <c r="T229" s="103"/>
      <c r="U229" s="15" t="s">
        <v>208</v>
      </c>
      <c r="V229" s="15" t="s">
        <v>174</v>
      </c>
      <c r="W229" s="15" t="s">
        <v>218</v>
      </c>
      <c r="X229" s="15" t="s">
        <v>822</v>
      </c>
      <c r="Y229" s="15" t="s">
        <v>827</v>
      </c>
      <c r="Z229" s="15" t="s">
        <v>872</v>
      </c>
    </row>
    <row r="230" spans="1:26" ht="34.5" customHeight="1">
      <c r="A230" s="50">
        <v>223</v>
      </c>
      <c r="B230" s="22" t="s">
        <v>216</v>
      </c>
      <c r="C230" s="19" t="s">
        <v>624</v>
      </c>
      <c r="D230" s="23"/>
      <c r="E230" s="24" t="s">
        <v>16</v>
      </c>
      <c r="F230" s="19" t="s">
        <v>264</v>
      </c>
      <c r="G230" s="35"/>
      <c r="H230" s="15"/>
      <c r="I230" s="15" t="s">
        <v>626</v>
      </c>
      <c r="J230" s="94"/>
      <c r="K230" s="36"/>
      <c r="L230" s="36"/>
      <c r="N230" s="13">
        <f t="shared" si="9"/>
        <v>0</v>
      </c>
      <c r="O230" s="84">
        <v>551892.96</v>
      </c>
      <c r="P230" s="84">
        <v>0</v>
      </c>
      <c r="Q230" s="84">
        <v>551892.96</v>
      </c>
      <c r="R230" s="84">
        <v>56642237</v>
      </c>
      <c r="S230" s="84">
        <v>0</v>
      </c>
      <c r="T230" s="84">
        <v>56642237</v>
      </c>
      <c r="U230" s="15" t="s">
        <v>17</v>
      </c>
      <c r="V230" s="15" t="s">
        <v>28</v>
      </c>
      <c r="W230" s="15" t="s">
        <v>218</v>
      </c>
      <c r="X230" s="15" t="s">
        <v>822</v>
      </c>
      <c r="Y230" s="15" t="s">
        <v>827</v>
      </c>
      <c r="Z230" s="15" t="s">
        <v>879</v>
      </c>
    </row>
    <row r="231" spans="1:26" ht="34.5" customHeight="1">
      <c r="A231" s="50">
        <v>224</v>
      </c>
      <c r="B231" s="19" t="s">
        <v>629</v>
      </c>
      <c r="C231" s="19" t="s">
        <v>624</v>
      </c>
      <c r="D231" s="15" t="s">
        <v>548</v>
      </c>
      <c r="E231" s="49" t="s">
        <v>549</v>
      </c>
      <c r="F231" s="19" t="s">
        <v>94</v>
      </c>
      <c r="G231" s="20" t="s">
        <v>550</v>
      </c>
      <c r="H231" s="20" t="s">
        <v>422</v>
      </c>
      <c r="I231" s="15" t="s">
        <v>626</v>
      </c>
      <c r="J231" s="95">
        <v>5</v>
      </c>
      <c r="K231" s="89">
        <v>393.76</v>
      </c>
      <c r="L231" s="89">
        <v>3.97</v>
      </c>
      <c r="M231" s="13">
        <v>250</v>
      </c>
      <c r="N231" s="13">
        <f t="shared" si="9"/>
        <v>2.525252525252525</v>
      </c>
      <c r="O231" s="103"/>
      <c r="P231" s="103"/>
      <c r="Q231" s="103"/>
      <c r="R231" s="103"/>
      <c r="S231" s="103"/>
      <c r="T231" s="103"/>
      <c r="U231" s="15" t="s">
        <v>208</v>
      </c>
      <c r="V231" s="15" t="s">
        <v>174</v>
      </c>
      <c r="W231" s="15" t="s">
        <v>352</v>
      </c>
      <c r="X231" s="15" t="s">
        <v>822</v>
      </c>
      <c r="Y231" s="15" t="s">
        <v>828</v>
      </c>
      <c r="Z231" s="15" t="s">
        <v>872</v>
      </c>
    </row>
    <row r="232" spans="1:26" ht="34.5" customHeight="1">
      <c r="A232" s="50">
        <v>225</v>
      </c>
      <c r="B232" s="18" t="s">
        <v>629</v>
      </c>
      <c r="C232" s="19" t="s">
        <v>624</v>
      </c>
      <c r="D232" s="15" t="s">
        <v>547</v>
      </c>
      <c r="E232" s="19" t="s">
        <v>375</v>
      </c>
      <c r="F232" s="19" t="s">
        <v>94</v>
      </c>
      <c r="G232" s="20" t="s">
        <v>376</v>
      </c>
      <c r="H232" s="20" t="s">
        <v>422</v>
      </c>
      <c r="I232" s="15" t="s">
        <v>626</v>
      </c>
      <c r="J232" s="91">
        <v>10</v>
      </c>
      <c r="K232" s="89">
        <v>819.9</v>
      </c>
      <c r="L232" s="89">
        <v>8.26</v>
      </c>
      <c r="M232" s="13">
        <v>425.7</v>
      </c>
      <c r="N232" s="13">
        <f t="shared" si="9"/>
        <v>4.3</v>
      </c>
      <c r="O232" s="111">
        <v>2005516</v>
      </c>
      <c r="P232" s="111" t="s">
        <v>839</v>
      </c>
      <c r="Q232" s="111">
        <v>2005516</v>
      </c>
      <c r="R232" s="111">
        <v>210064965.7</v>
      </c>
      <c r="S232" s="111" t="s">
        <v>839</v>
      </c>
      <c r="T232" s="111">
        <v>210064965.7</v>
      </c>
      <c r="U232" s="15" t="s">
        <v>208</v>
      </c>
      <c r="V232" s="15" t="s">
        <v>174</v>
      </c>
      <c r="W232" s="15" t="s">
        <v>352</v>
      </c>
      <c r="X232" s="15" t="s">
        <v>822</v>
      </c>
      <c r="Y232" s="15" t="s">
        <v>828</v>
      </c>
      <c r="Z232" s="15" t="s">
        <v>874</v>
      </c>
    </row>
    <row r="233" spans="1:26" ht="34.5" customHeight="1">
      <c r="A233" s="50">
        <v>226</v>
      </c>
      <c r="B233" s="18" t="s">
        <v>629</v>
      </c>
      <c r="C233" s="19" t="s">
        <v>624</v>
      </c>
      <c r="D233" s="15"/>
      <c r="E233" s="19" t="s">
        <v>120</v>
      </c>
      <c r="F233" s="19" t="s">
        <v>94</v>
      </c>
      <c r="G233" s="20" t="s">
        <v>376</v>
      </c>
      <c r="H233" s="20" t="s">
        <v>156</v>
      </c>
      <c r="I233" s="15" t="s">
        <v>626</v>
      </c>
      <c r="J233" s="91">
        <v>2</v>
      </c>
      <c r="K233" s="89"/>
      <c r="L233" s="89"/>
      <c r="M233" s="13">
        <v>150</v>
      </c>
      <c r="N233" s="13">
        <f t="shared" si="9"/>
        <v>1.5151515151515151</v>
      </c>
      <c r="O233" s="103"/>
      <c r="P233" s="103"/>
      <c r="Q233" s="103"/>
      <c r="R233" s="103"/>
      <c r="S233" s="103"/>
      <c r="T233" s="103"/>
      <c r="U233" s="15" t="s">
        <v>208</v>
      </c>
      <c r="V233" s="15" t="s">
        <v>174</v>
      </c>
      <c r="W233" s="15" t="s">
        <v>352</v>
      </c>
      <c r="X233" s="15" t="s">
        <v>822</v>
      </c>
      <c r="Y233" s="15" t="s">
        <v>828</v>
      </c>
      <c r="Z233" s="15" t="s">
        <v>872</v>
      </c>
    </row>
    <row r="234" spans="1:26" ht="34.5" customHeight="1">
      <c r="A234" s="50">
        <v>227</v>
      </c>
      <c r="B234" s="18" t="s">
        <v>629</v>
      </c>
      <c r="C234" s="19" t="s">
        <v>624</v>
      </c>
      <c r="D234" s="23" t="s">
        <v>333</v>
      </c>
      <c r="E234" s="13" t="s">
        <v>885</v>
      </c>
      <c r="F234" s="19" t="s">
        <v>9</v>
      </c>
      <c r="G234" s="20" t="s">
        <v>295</v>
      </c>
      <c r="H234" s="16" t="s">
        <v>296</v>
      </c>
      <c r="I234" s="15" t="s">
        <v>626</v>
      </c>
      <c r="J234" s="91" t="s">
        <v>331</v>
      </c>
      <c r="K234" s="89">
        <v>250.94</v>
      </c>
      <c r="L234" s="89">
        <v>2.53</v>
      </c>
      <c r="M234" s="13">
        <v>94.165</v>
      </c>
      <c r="N234" s="13">
        <f t="shared" si="9"/>
        <v>0.9511616161616162</v>
      </c>
      <c r="O234" s="103"/>
      <c r="P234" s="103"/>
      <c r="Q234" s="103"/>
      <c r="R234" s="103"/>
      <c r="S234" s="103"/>
      <c r="T234" s="103"/>
      <c r="U234" s="15" t="s">
        <v>208</v>
      </c>
      <c r="V234" s="15" t="s">
        <v>174</v>
      </c>
      <c r="W234" s="15" t="s">
        <v>352</v>
      </c>
      <c r="X234" s="15" t="s">
        <v>822</v>
      </c>
      <c r="Y234" s="15" t="s">
        <v>828</v>
      </c>
      <c r="Z234" s="15" t="s">
        <v>872</v>
      </c>
    </row>
    <row r="235" spans="1:26" ht="34.5" customHeight="1">
      <c r="A235" s="50">
        <v>228</v>
      </c>
      <c r="B235" s="18" t="s">
        <v>629</v>
      </c>
      <c r="C235" s="19" t="s">
        <v>624</v>
      </c>
      <c r="D235" s="23" t="s">
        <v>332</v>
      </c>
      <c r="E235" s="13" t="s">
        <v>886</v>
      </c>
      <c r="F235" s="19" t="s">
        <v>23</v>
      </c>
      <c r="G235" s="20" t="s">
        <v>295</v>
      </c>
      <c r="H235" s="16" t="s">
        <v>296</v>
      </c>
      <c r="I235" s="15" t="s">
        <v>626</v>
      </c>
      <c r="J235" s="91" t="s">
        <v>331</v>
      </c>
      <c r="K235" s="21"/>
      <c r="L235" s="21"/>
      <c r="M235" s="13">
        <v>180.138</v>
      </c>
      <c r="N235" s="13">
        <f>M235/99</f>
        <v>1.8195757575757576</v>
      </c>
      <c r="O235" s="84"/>
      <c r="P235" s="84"/>
      <c r="Q235" s="84"/>
      <c r="R235" s="84"/>
      <c r="S235" s="84"/>
      <c r="T235" s="84"/>
      <c r="U235" s="15" t="s">
        <v>208</v>
      </c>
      <c r="V235" s="15" t="s">
        <v>174</v>
      </c>
      <c r="W235" s="15" t="s">
        <v>352</v>
      </c>
      <c r="X235" s="15" t="s">
        <v>822</v>
      </c>
      <c r="Y235" s="15" t="s">
        <v>828</v>
      </c>
      <c r="Z235" s="15" t="s">
        <v>872</v>
      </c>
    </row>
    <row r="236" spans="1:26" ht="34.5" customHeight="1">
      <c r="A236" s="50">
        <v>229</v>
      </c>
      <c r="B236" s="18" t="s">
        <v>629</v>
      </c>
      <c r="C236" s="19" t="s">
        <v>624</v>
      </c>
      <c r="D236" s="23" t="s">
        <v>884</v>
      </c>
      <c r="E236" s="13" t="s">
        <v>537</v>
      </c>
      <c r="F236" s="19" t="s">
        <v>887</v>
      </c>
      <c r="G236" s="20" t="s">
        <v>295</v>
      </c>
      <c r="H236" s="16" t="s">
        <v>296</v>
      </c>
      <c r="I236" s="15" t="s">
        <v>626</v>
      </c>
      <c r="J236" s="91" t="s">
        <v>331</v>
      </c>
      <c r="K236" s="21"/>
      <c r="L236" s="21"/>
      <c r="M236" s="27" t="s">
        <v>888</v>
      </c>
      <c r="N236" s="27" t="s">
        <v>889</v>
      </c>
      <c r="O236" s="111">
        <v>348436</v>
      </c>
      <c r="P236" s="111" t="s">
        <v>839</v>
      </c>
      <c r="Q236" s="111">
        <v>348436</v>
      </c>
      <c r="R236" s="111">
        <v>36062896.812</v>
      </c>
      <c r="S236" s="111" t="s">
        <v>839</v>
      </c>
      <c r="T236" s="111">
        <v>36062896.812</v>
      </c>
      <c r="U236" s="15" t="s">
        <v>208</v>
      </c>
      <c r="V236" s="15" t="s">
        <v>174</v>
      </c>
      <c r="W236" s="15" t="s">
        <v>352</v>
      </c>
      <c r="X236" s="15" t="s">
        <v>822</v>
      </c>
      <c r="Y236" s="15" t="s">
        <v>828</v>
      </c>
      <c r="Z236" s="15" t="s">
        <v>872</v>
      </c>
    </row>
    <row r="237" spans="1:26" ht="34.5" customHeight="1">
      <c r="A237" s="50">
        <v>230</v>
      </c>
      <c r="B237" s="18" t="s">
        <v>629</v>
      </c>
      <c r="C237" s="19" t="s">
        <v>624</v>
      </c>
      <c r="D237" s="23" t="s">
        <v>329</v>
      </c>
      <c r="E237" s="13" t="s">
        <v>538</v>
      </c>
      <c r="F237" s="19" t="s">
        <v>9</v>
      </c>
      <c r="G237" s="20" t="s">
        <v>295</v>
      </c>
      <c r="H237" s="16" t="s">
        <v>619</v>
      </c>
      <c r="I237" s="15" t="s">
        <v>626</v>
      </c>
      <c r="J237" s="91" t="s">
        <v>330</v>
      </c>
      <c r="K237" s="89">
        <v>1489.84</v>
      </c>
      <c r="L237" s="89">
        <v>15.01</v>
      </c>
      <c r="M237" s="13">
        <v>426.96</v>
      </c>
      <c r="N237" s="13">
        <f t="shared" si="9"/>
        <v>4.3127272727272725</v>
      </c>
      <c r="O237" s="84"/>
      <c r="P237" s="84"/>
      <c r="Q237" s="84"/>
      <c r="R237" s="84"/>
      <c r="S237" s="84"/>
      <c r="T237" s="84"/>
      <c r="U237" s="15" t="s">
        <v>208</v>
      </c>
      <c r="V237" s="15" t="s">
        <v>174</v>
      </c>
      <c r="W237" s="15" t="s">
        <v>352</v>
      </c>
      <c r="X237" s="15" t="s">
        <v>822</v>
      </c>
      <c r="Y237" s="15" t="s">
        <v>828</v>
      </c>
      <c r="Z237" s="15" t="s">
        <v>872</v>
      </c>
    </row>
    <row r="238" spans="1:26" ht="34.5" customHeight="1">
      <c r="A238" s="50">
        <v>231</v>
      </c>
      <c r="B238" s="54" t="s">
        <v>629</v>
      </c>
      <c r="C238" s="19" t="s">
        <v>624</v>
      </c>
      <c r="D238" s="55" t="s">
        <v>419</v>
      </c>
      <c r="E238" s="19" t="s">
        <v>543</v>
      </c>
      <c r="F238" s="54" t="s">
        <v>9</v>
      </c>
      <c r="G238" s="56" t="s">
        <v>421</v>
      </c>
      <c r="H238" s="56" t="s">
        <v>422</v>
      </c>
      <c r="I238" s="55" t="s">
        <v>412</v>
      </c>
      <c r="J238" s="92">
        <v>12</v>
      </c>
      <c r="K238" s="89">
        <v>1041.24</v>
      </c>
      <c r="L238" s="89">
        <v>10.49</v>
      </c>
      <c r="M238" s="13">
        <v>336.02</v>
      </c>
      <c r="N238" s="13">
        <f t="shared" si="9"/>
        <v>3.394141414141414</v>
      </c>
      <c r="O238" s="103"/>
      <c r="P238" s="106"/>
      <c r="Q238" s="106"/>
      <c r="R238" s="106"/>
      <c r="S238" s="106"/>
      <c r="T238" s="106"/>
      <c r="U238" s="15" t="s">
        <v>208</v>
      </c>
      <c r="V238" s="15" t="s">
        <v>174</v>
      </c>
      <c r="W238" s="15" t="s">
        <v>352</v>
      </c>
      <c r="X238" s="15" t="s">
        <v>822</v>
      </c>
      <c r="Y238" s="15" t="s">
        <v>828</v>
      </c>
      <c r="Z238" s="15" t="s">
        <v>868</v>
      </c>
    </row>
    <row r="239" spans="1:26" ht="34.5" customHeight="1">
      <c r="A239" s="50">
        <v>232</v>
      </c>
      <c r="B239" s="54" t="s">
        <v>629</v>
      </c>
      <c r="C239" s="19" t="s">
        <v>624</v>
      </c>
      <c r="D239" s="55" t="s">
        <v>420</v>
      </c>
      <c r="E239" s="19" t="s">
        <v>544</v>
      </c>
      <c r="F239" s="54" t="s">
        <v>9</v>
      </c>
      <c r="G239" s="56" t="s">
        <v>421</v>
      </c>
      <c r="H239" s="56" t="s">
        <v>422</v>
      </c>
      <c r="I239" s="55" t="s">
        <v>412</v>
      </c>
      <c r="J239" s="92">
        <v>7</v>
      </c>
      <c r="K239" s="89">
        <v>644.41</v>
      </c>
      <c r="L239" s="89">
        <v>6.49</v>
      </c>
      <c r="M239" s="13">
        <v>213</v>
      </c>
      <c r="N239" s="13">
        <f t="shared" si="9"/>
        <v>2.1515151515151514</v>
      </c>
      <c r="O239" s="111">
        <v>339307</v>
      </c>
      <c r="P239" s="111">
        <v>775243</v>
      </c>
      <c r="Q239" s="111">
        <v>1114550</v>
      </c>
      <c r="R239" s="111">
        <v>34698042.78</v>
      </c>
      <c r="S239" s="111">
        <v>82016523.09</v>
      </c>
      <c r="T239" s="111">
        <v>116714565.87</v>
      </c>
      <c r="U239" s="15" t="s">
        <v>208</v>
      </c>
      <c r="V239" s="15" t="s">
        <v>174</v>
      </c>
      <c r="W239" s="15" t="s">
        <v>352</v>
      </c>
      <c r="X239" s="15" t="s">
        <v>822</v>
      </c>
      <c r="Y239" s="15" t="s">
        <v>828</v>
      </c>
      <c r="Z239" s="15" t="s">
        <v>870</v>
      </c>
    </row>
    <row r="240" spans="1:26" ht="34.5" customHeight="1">
      <c r="A240" s="50">
        <v>233</v>
      </c>
      <c r="B240" s="54" t="s">
        <v>629</v>
      </c>
      <c r="C240" s="54" t="s">
        <v>624</v>
      </c>
      <c r="D240" s="55" t="s">
        <v>891</v>
      </c>
      <c r="E240" s="54" t="s">
        <v>892</v>
      </c>
      <c r="F240" s="116" t="s">
        <v>893</v>
      </c>
      <c r="G240" s="117" t="s">
        <v>894</v>
      </c>
      <c r="H240" s="117" t="s">
        <v>895</v>
      </c>
      <c r="I240" s="116" t="s">
        <v>412</v>
      </c>
      <c r="J240" s="92">
        <v>0.45</v>
      </c>
      <c r="K240" s="89"/>
      <c r="L240" s="89"/>
      <c r="N240" s="13"/>
      <c r="O240" s="111" t="s">
        <v>839</v>
      </c>
      <c r="P240" s="111">
        <v>82733</v>
      </c>
      <c r="Q240" s="111">
        <v>82733</v>
      </c>
      <c r="R240" s="111" t="s">
        <v>839</v>
      </c>
      <c r="S240" s="111">
        <v>8808758.94</v>
      </c>
      <c r="T240" s="111">
        <v>8808758.94</v>
      </c>
      <c r="U240" s="15" t="s">
        <v>208</v>
      </c>
      <c r="V240" s="15" t="s">
        <v>174</v>
      </c>
      <c r="W240" s="15" t="s">
        <v>218</v>
      </c>
      <c r="X240" s="15" t="s">
        <v>822</v>
      </c>
      <c r="Y240" s="15"/>
      <c r="Z240" s="15" t="s">
        <v>872</v>
      </c>
    </row>
    <row r="241" spans="1:26" ht="34.5" customHeight="1">
      <c r="A241" s="50">
        <v>234</v>
      </c>
      <c r="B241" s="18" t="s">
        <v>629</v>
      </c>
      <c r="C241" s="19" t="s">
        <v>624</v>
      </c>
      <c r="D241" s="59" t="s">
        <v>276</v>
      </c>
      <c r="E241" s="19" t="s">
        <v>355</v>
      </c>
      <c r="F241" s="19" t="s">
        <v>259</v>
      </c>
      <c r="G241" s="20" t="s">
        <v>262</v>
      </c>
      <c r="H241" s="16" t="s">
        <v>263</v>
      </c>
      <c r="I241" s="15" t="s">
        <v>626</v>
      </c>
      <c r="J241" s="91">
        <v>0.38</v>
      </c>
      <c r="K241" s="21"/>
      <c r="L241" s="21"/>
      <c r="M241" s="13">
        <v>31.29</v>
      </c>
      <c r="N241" s="13">
        <f t="shared" si="9"/>
        <v>0.31606060606060604</v>
      </c>
      <c r="O241" s="103"/>
      <c r="P241" s="103"/>
      <c r="Q241" s="103"/>
      <c r="R241" s="103"/>
      <c r="S241" s="103"/>
      <c r="T241" s="103"/>
      <c r="U241" s="15" t="s">
        <v>208</v>
      </c>
      <c r="V241" s="15" t="s">
        <v>174</v>
      </c>
      <c r="W241" s="15" t="s">
        <v>352</v>
      </c>
      <c r="X241" s="15" t="s">
        <v>822</v>
      </c>
      <c r="Y241" s="15" t="s">
        <v>828</v>
      </c>
      <c r="Z241" s="15" t="s">
        <v>874</v>
      </c>
    </row>
    <row r="242" spans="1:26" ht="34.5" customHeight="1">
      <c r="A242" s="50">
        <v>235</v>
      </c>
      <c r="B242" s="18" t="s">
        <v>629</v>
      </c>
      <c r="C242" s="19" t="s">
        <v>624</v>
      </c>
      <c r="D242" s="23" t="s">
        <v>276</v>
      </c>
      <c r="E242" s="19" t="s">
        <v>291</v>
      </c>
      <c r="F242" s="19" t="s">
        <v>363</v>
      </c>
      <c r="G242" s="20" t="s">
        <v>262</v>
      </c>
      <c r="H242" s="16" t="s">
        <v>263</v>
      </c>
      <c r="I242" s="15" t="s">
        <v>626</v>
      </c>
      <c r="J242" s="91">
        <v>0.38</v>
      </c>
      <c r="K242" s="89">
        <v>16.57</v>
      </c>
      <c r="L242" s="89">
        <v>0.17</v>
      </c>
      <c r="M242" s="13">
        <v>3.8</v>
      </c>
      <c r="N242" s="13">
        <f t="shared" si="9"/>
        <v>0.03838383838383838</v>
      </c>
      <c r="O242" s="111">
        <v>166970</v>
      </c>
      <c r="P242" s="111" t="s">
        <v>839</v>
      </c>
      <c r="Q242" s="111">
        <v>166970</v>
      </c>
      <c r="R242" s="111">
        <v>17274833.08</v>
      </c>
      <c r="S242" s="111" t="s">
        <v>839</v>
      </c>
      <c r="T242" s="111">
        <v>17274833.08</v>
      </c>
      <c r="U242" s="15" t="s">
        <v>208</v>
      </c>
      <c r="V242" s="15" t="s">
        <v>174</v>
      </c>
      <c r="W242" s="15" t="s">
        <v>218</v>
      </c>
      <c r="X242" s="15" t="s">
        <v>822</v>
      </c>
      <c r="Y242" s="15" t="s">
        <v>828</v>
      </c>
      <c r="Z242" s="15" t="s">
        <v>874</v>
      </c>
    </row>
    <row r="243" spans="1:26" ht="34.5" customHeight="1">
      <c r="A243" s="50">
        <v>236</v>
      </c>
      <c r="B243" s="18" t="s">
        <v>629</v>
      </c>
      <c r="C243" s="19" t="s">
        <v>624</v>
      </c>
      <c r="D243" s="23" t="s">
        <v>328</v>
      </c>
      <c r="E243" s="13" t="s">
        <v>538</v>
      </c>
      <c r="F243" s="19" t="s">
        <v>23</v>
      </c>
      <c r="G243" s="20" t="s">
        <v>295</v>
      </c>
      <c r="H243" s="16" t="s">
        <v>619</v>
      </c>
      <c r="I243" s="15" t="s">
        <v>626</v>
      </c>
      <c r="J243" s="91" t="s">
        <v>330</v>
      </c>
      <c r="K243" s="21"/>
      <c r="L243" s="21"/>
      <c r="M243" s="13">
        <v>457.238</v>
      </c>
      <c r="N243" s="13">
        <f t="shared" si="9"/>
        <v>4.618565656565656</v>
      </c>
      <c r="O243" s="111">
        <v>575903</v>
      </c>
      <c r="P243" s="111" t="s">
        <v>839</v>
      </c>
      <c r="Q243" s="111">
        <v>575903</v>
      </c>
      <c r="R243" s="111">
        <v>57856944.045</v>
      </c>
      <c r="S243" s="111" t="s">
        <v>839</v>
      </c>
      <c r="T243" s="111">
        <v>57856944.045</v>
      </c>
      <c r="U243" s="15" t="s">
        <v>208</v>
      </c>
      <c r="V243" s="15" t="s">
        <v>174</v>
      </c>
      <c r="W243" s="15" t="s">
        <v>352</v>
      </c>
      <c r="X243" s="15" t="s">
        <v>822</v>
      </c>
      <c r="Y243" s="15" t="s">
        <v>828</v>
      </c>
      <c r="Z243" s="15" t="s">
        <v>872</v>
      </c>
    </row>
    <row r="244" spans="1:26" ht="34.5" customHeight="1">
      <c r="A244" s="50">
        <v>237</v>
      </c>
      <c r="B244" s="54" t="s">
        <v>629</v>
      </c>
      <c r="C244" s="19" t="s">
        <v>624</v>
      </c>
      <c r="D244" s="55" t="s">
        <v>418</v>
      </c>
      <c r="E244" s="19" t="s">
        <v>542</v>
      </c>
      <c r="F244" s="19" t="s">
        <v>23</v>
      </c>
      <c r="G244" s="56" t="s">
        <v>421</v>
      </c>
      <c r="H244" s="56" t="s">
        <v>422</v>
      </c>
      <c r="I244" s="55" t="s">
        <v>412</v>
      </c>
      <c r="J244" s="92">
        <v>16</v>
      </c>
      <c r="K244" s="89">
        <v>1289.99</v>
      </c>
      <c r="L244" s="89">
        <v>13</v>
      </c>
      <c r="M244" s="13">
        <v>500</v>
      </c>
      <c r="N244" s="13">
        <f t="shared" si="9"/>
        <v>5.05050505050505</v>
      </c>
      <c r="O244" s="106"/>
      <c r="P244" s="106"/>
      <c r="Q244" s="106"/>
      <c r="R244" s="106"/>
      <c r="S244" s="106"/>
      <c r="T244" s="106"/>
      <c r="U244" s="15" t="s">
        <v>208</v>
      </c>
      <c r="V244" s="15" t="s">
        <v>174</v>
      </c>
      <c r="W244" s="15" t="s">
        <v>352</v>
      </c>
      <c r="X244" s="15" t="s">
        <v>822</v>
      </c>
      <c r="Y244" s="15" t="s">
        <v>828</v>
      </c>
      <c r="Z244" s="15" t="s">
        <v>875</v>
      </c>
    </row>
    <row r="245" spans="1:26" ht="34.5" customHeight="1">
      <c r="A245" s="50">
        <v>238</v>
      </c>
      <c r="B245" s="18" t="s">
        <v>629</v>
      </c>
      <c r="C245" s="19" t="s">
        <v>624</v>
      </c>
      <c r="D245" s="23"/>
      <c r="E245" s="19" t="s">
        <v>511</v>
      </c>
      <c r="F245" s="19" t="s">
        <v>23</v>
      </c>
      <c r="G245" s="20" t="s">
        <v>217</v>
      </c>
      <c r="H245" s="16" t="s">
        <v>619</v>
      </c>
      <c r="I245" s="15" t="s">
        <v>626</v>
      </c>
      <c r="J245" s="91">
        <v>18</v>
      </c>
      <c r="K245" s="21"/>
      <c r="L245" s="21"/>
      <c r="M245" s="13">
        <v>500</v>
      </c>
      <c r="N245" s="13">
        <f t="shared" si="9"/>
        <v>5.05050505050505</v>
      </c>
      <c r="O245" s="103"/>
      <c r="P245" s="103"/>
      <c r="Q245" s="103"/>
      <c r="R245" s="103"/>
      <c r="S245" s="103"/>
      <c r="T245" s="103"/>
      <c r="U245" s="15" t="s">
        <v>208</v>
      </c>
      <c r="V245" s="15" t="s">
        <v>174</v>
      </c>
      <c r="W245" s="15" t="s">
        <v>352</v>
      </c>
      <c r="X245" s="15" t="s">
        <v>822</v>
      </c>
      <c r="Y245" s="15" t="s">
        <v>828</v>
      </c>
      <c r="Z245" s="15" t="s">
        <v>868</v>
      </c>
    </row>
    <row r="246" spans="1:26" ht="34.5" customHeight="1">
      <c r="A246" s="50">
        <v>239</v>
      </c>
      <c r="B246" s="18" t="s">
        <v>629</v>
      </c>
      <c r="C246" s="19" t="s">
        <v>627</v>
      </c>
      <c r="D246" s="17" t="s">
        <v>139</v>
      </c>
      <c r="E246" s="19" t="s">
        <v>140</v>
      </c>
      <c r="F246" s="19" t="s">
        <v>369</v>
      </c>
      <c r="G246" s="20" t="s">
        <v>141</v>
      </c>
      <c r="H246" s="16" t="s">
        <v>103</v>
      </c>
      <c r="I246" s="15" t="s">
        <v>626</v>
      </c>
      <c r="J246" s="91">
        <v>115.8</v>
      </c>
      <c r="K246" s="89">
        <v>7327.74</v>
      </c>
      <c r="L246" s="89">
        <v>73.85</v>
      </c>
      <c r="M246" s="13">
        <v>2745.6</v>
      </c>
      <c r="N246" s="13">
        <f t="shared" si="9"/>
        <v>27.73333333333333</v>
      </c>
      <c r="O246" s="111">
        <v>8145905.8</v>
      </c>
      <c r="P246" s="111">
        <v>1532029</v>
      </c>
      <c r="Q246" s="111">
        <v>9677934.8</v>
      </c>
      <c r="R246" s="111">
        <v>833871754.55</v>
      </c>
      <c r="S246" s="111">
        <v>162311276.72</v>
      </c>
      <c r="T246" s="111">
        <v>996183031.27</v>
      </c>
      <c r="U246" s="15" t="s">
        <v>208</v>
      </c>
      <c r="V246" s="15" t="s">
        <v>174</v>
      </c>
      <c r="W246" s="15" t="s">
        <v>218</v>
      </c>
      <c r="X246" s="15" t="s">
        <v>822</v>
      </c>
      <c r="Y246" s="15" t="s">
        <v>828</v>
      </c>
      <c r="Z246" s="15" t="s">
        <v>865</v>
      </c>
    </row>
    <row r="247" spans="1:26" ht="34.5" customHeight="1">
      <c r="A247" s="50">
        <v>240</v>
      </c>
      <c r="B247" s="18" t="s">
        <v>629</v>
      </c>
      <c r="C247" s="19" t="s">
        <v>627</v>
      </c>
      <c r="D247" s="23"/>
      <c r="E247" s="48" t="s">
        <v>724</v>
      </c>
      <c r="F247" s="19" t="s">
        <v>725</v>
      </c>
      <c r="G247" s="20"/>
      <c r="H247" s="20"/>
      <c r="I247" s="15"/>
      <c r="J247" s="95"/>
      <c r="K247" s="58"/>
      <c r="L247" s="58"/>
      <c r="M247" s="13">
        <v>10</v>
      </c>
      <c r="N247" s="13">
        <f t="shared" si="9"/>
        <v>0.10101010101010101</v>
      </c>
      <c r="O247" s="103"/>
      <c r="P247" s="103"/>
      <c r="Q247" s="103"/>
      <c r="R247" s="103"/>
      <c r="S247" s="103"/>
      <c r="T247" s="103"/>
      <c r="U247" s="15" t="s">
        <v>208</v>
      </c>
      <c r="V247" s="15" t="s">
        <v>174</v>
      </c>
      <c r="W247" s="15" t="s">
        <v>352</v>
      </c>
      <c r="X247" s="15" t="s">
        <v>822</v>
      </c>
      <c r="Y247" s="15" t="s">
        <v>828</v>
      </c>
      <c r="Z247" s="15" t="s">
        <v>872</v>
      </c>
    </row>
    <row r="248" spans="1:26" ht="34.5" customHeight="1">
      <c r="A248" s="50">
        <v>241</v>
      </c>
      <c r="B248" s="18" t="s">
        <v>629</v>
      </c>
      <c r="C248" s="19" t="s">
        <v>627</v>
      </c>
      <c r="D248" s="17" t="s">
        <v>159</v>
      </c>
      <c r="E248" s="19" t="s">
        <v>541</v>
      </c>
      <c r="F248" s="19" t="s">
        <v>5</v>
      </c>
      <c r="G248" s="20" t="s">
        <v>712</v>
      </c>
      <c r="H248" s="16" t="s">
        <v>734</v>
      </c>
      <c r="I248" s="15" t="s">
        <v>626</v>
      </c>
      <c r="J248" s="91" t="s">
        <v>695</v>
      </c>
      <c r="K248" s="89">
        <v>5797.52</v>
      </c>
      <c r="L248" s="89">
        <v>58.43</v>
      </c>
      <c r="N248" s="13">
        <f t="shared" si="9"/>
        <v>0</v>
      </c>
      <c r="O248" s="111">
        <v>2780219.36</v>
      </c>
      <c r="P248" s="111">
        <v>716897.67</v>
      </c>
      <c r="Q248" s="111">
        <v>3497117.03</v>
      </c>
      <c r="R248" s="111">
        <v>286926177.86</v>
      </c>
      <c r="S248" s="111">
        <v>76077062</v>
      </c>
      <c r="T248" s="111">
        <v>363003239.86</v>
      </c>
      <c r="U248" s="15" t="s">
        <v>208</v>
      </c>
      <c r="V248" s="15" t="s">
        <v>174</v>
      </c>
      <c r="W248" s="15" t="s">
        <v>352</v>
      </c>
      <c r="X248" s="15" t="s">
        <v>822</v>
      </c>
      <c r="Y248" s="15" t="s">
        <v>828</v>
      </c>
      <c r="Z248" s="15" t="s">
        <v>864</v>
      </c>
    </row>
    <row r="249" spans="1:26" ht="34.5" customHeight="1">
      <c r="A249" s="50">
        <v>242</v>
      </c>
      <c r="B249" s="18" t="s">
        <v>629</v>
      </c>
      <c r="C249" s="19" t="s">
        <v>627</v>
      </c>
      <c r="D249" s="23" t="s">
        <v>38</v>
      </c>
      <c r="E249" s="19" t="s">
        <v>39</v>
      </c>
      <c r="F249" s="19" t="s">
        <v>5</v>
      </c>
      <c r="G249" s="20" t="s">
        <v>712</v>
      </c>
      <c r="H249" s="16" t="s">
        <v>721</v>
      </c>
      <c r="I249" s="15" t="s">
        <v>626</v>
      </c>
      <c r="J249" s="91" t="s">
        <v>695</v>
      </c>
      <c r="K249" s="21"/>
      <c r="L249" s="21"/>
      <c r="M249" s="13">
        <v>200</v>
      </c>
      <c r="N249" s="13">
        <f t="shared" si="9"/>
        <v>2.0202020202020203</v>
      </c>
      <c r="O249" s="84"/>
      <c r="P249" s="84"/>
      <c r="Q249" s="84"/>
      <c r="R249" s="84"/>
      <c r="S249" s="84"/>
      <c r="T249" s="84"/>
      <c r="U249" s="15" t="s">
        <v>208</v>
      </c>
      <c r="V249" s="15" t="s">
        <v>174</v>
      </c>
      <c r="W249" s="15" t="s">
        <v>352</v>
      </c>
      <c r="X249" s="15" t="s">
        <v>822</v>
      </c>
      <c r="Y249" s="15" t="s">
        <v>828</v>
      </c>
      <c r="Z249" s="15" t="s">
        <v>864</v>
      </c>
    </row>
    <row r="250" spans="1:26" ht="34.5" customHeight="1">
      <c r="A250" s="50">
        <v>243</v>
      </c>
      <c r="B250" s="18" t="s">
        <v>629</v>
      </c>
      <c r="C250" s="19" t="s">
        <v>627</v>
      </c>
      <c r="D250" s="23" t="s">
        <v>8</v>
      </c>
      <c r="E250" s="19" t="s">
        <v>540</v>
      </c>
      <c r="F250" s="19" t="s">
        <v>638</v>
      </c>
      <c r="G250" s="20" t="s">
        <v>669</v>
      </c>
      <c r="H250" s="16" t="s">
        <v>473</v>
      </c>
      <c r="I250" s="15" t="s">
        <v>626</v>
      </c>
      <c r="J250" s="91">
        <v>50</v>
      </c>
      <c r="K250" s="89">
        <v>185.04</v>
      </c>
      <c r="L250" s="89">
        <v>1.86</v>
      </c>
      <c r="M250" s="13">
        <v>41</v>
      </c>
      <c r="N250" s="13">
        <f t="shared" si="9"/>
        <v>0.41414141414141414</v>
      </c>
      <c r="O250" s="111">
        <v>724507.94</v>
      </c>
      <c r="P250" s="111" t="s">
        <v>839</v>
      </c>
      <c r="Q250" s="111">
        <v>724507.94</v>
      </c>
      <c r="R250" s="111">
        <v>74338165.66</v>
      </c>
      <c r="S250" s="111" t="s">
        <v>839</v>
      </c>
      <c r="T250" s="111">
        <v>74338165.66</v>
      </c>
      <c r="U250" s="15" t="s">
        <v>208</v>
      </c>
      <c r="V250" s="15" t="s">
        <v>174</v>
      </c>
      <c r="W250" s="15" t="s">
        <v>352</v>
      </c>
      <c r="X250" s="15" t="s">
        <v>822</v>
      </c>
      <c r="Y250" s="15" t="s">
        <v>828</v>
      </c>
      <c r="Z250" s="15" t="s">
        <v>870</v>
      </c>
    </row>
    <row r="251" spans="1:26" ht="34.5" customHeight="1">
      <c r="A251" s="50">
        <v>244</v>
      </c>
      <c r="B251" s="18" t="s">
        <v>629</v>
      </c>
      <c r="C251" s="19" t="s">
        <v>627</v>
      </c>
      <c r="D251" s="17" t="s">
        <v>74</v>
      </c>
      <c r="E251" s="19" t="s">
        <v>294</v>
      </c>
      <c r="F251" s="19" t="s">
        <v>638</v>
      </c>
      <c r="G251" s="20" t="s">
        <v>73</v>
      </c>
      <c r="H251" s="16" t="s">
        <v>75</v>
      </c>
      <c r="I251" s="15" t="s">
        <v>626</v>
      </c>
      <c r="J251" s="91">
        <v>145.6</v>
      </c>
      <c r="K251" s="89">
        <v>9392.69</v>
      </c>
      <c r="L251" s="89">
        <v>94.66</v>
      </c>
      <c r="M251" s="13">
        <v>3400</v>
      </c>
      <c r="N251" s="13">
        <f t="shared" si="9"/>
        <v>34.343434343434346</v>
      </c>
      <c r="O251" s="111">
        <v>8621228.84</v>
      </c>
      <c r="P251" s="111" t="s">
        <v>839</v>
      </c>
      <c r="Q251" s="111">
        <v>8621228.84</v>
      </c>
      <c r="R251" s="111">
        <v>866999480.69</v>
      </c>
      <c r="S251" s="111" t="s">
        <v>839</v>
      </c>
      <c r="T251" s="111">
        <v>866999480.69</v>
      </c>
      <c r="U251" s="15" t="s">
        <v>27</v>
      </c>
      <c r="V251" s="15" t="s">
        <v>174</v>
      </c>
      <c r="W251" s="15" t="s">
        <v>352</v>
      </c>
      <c r="X251" s="15" t="s">
        <v>822</v>
      </c>
      <c r="Y251" s="15" t="s">
        <v>828</v>
      </c>
      <c r="Z251" s="15" t="s">
        <v>869</v>
      </c>
    </row>
    <row r="252" spans="1:26" ht="34.5" customHeight="1">
      <c r="A252" s="50">
        <v>245</v>
      </c>
      <c r="B252" s="18" t="s">
        <v>629</v>
      </c>
      <c r="C252" s="19" t="s">
        <v>624</v>
      </c>
      <c r="D252" s="59" t="s">
        <v>628</v>
      </c>
      <c r="E252" s="19" t="s">
        <v>361</v>
      </c>
      <c r="F252" s="19" t="s">
        <v>362</v>
      </c>
      <c r="G252" s="20"/>
      <c r="H252" s="16"/>
      <c r="I252" s="15" t="s">
        <v>626</v>
      </c>
      <c r="J252" s="91">
        <v>0.499</v>
      </c>
      <c r="K252" s="21"/>
      <c r="L252" s="21"/>
      <c r="M252" s="13">
        <v>47.46</v>
      </c>
      <c r="N252" s="13">
        <f t="shared" si="9"/>
        <v>0.47939393939393943</v>
      </c>
      <c r="O252" s="103"/>
      <c r="P252" s="103"/>
      <c r="Q252" s="103"/>
      <c r="R252" s="103"/>
      <c r="S252" s="103"/>
      <c r="T252" s="103"/>
      <c r="U252" s="15" t="s">
        <v>208</v>
      </c>
      <c r="V252" s="15" t="s">
        <v>174</v>
      </c>
      <c r="W252" s="15" t="s">
        <v>218</v>
      </c>
      <c r="X252" s="15" t="s">
        <v>822</v>
      </c>
      <c r="Y252" s="15" t="s">
        <v>828</v>
      </c>
      <c r="Z252" s="15" t="s">
        <v>874</v>
      </c>
    </row>
    <row r="253" spans="1:26" ht="34.5" customHeight="1">
      <c r="A253" s="50">
        <v>246</v>
      </c>
      <c r="B253" s="18" t="s">
        <v>629</v>
      </c>
      <c r="C253" s="19" t="s">
        <v>624</v>
      </c>
      <c r="D253" s="59"/>
      <c r="E253" s="19" t="s">
        <v>384</v>
      </c>
      <c r="F253" s="19" t="s">
        <v>362</v>
      </c>
      <c r="G253" s="20"/>
      <c r="H253" s="16"/>
      <c r="I253" s="15" t="s">
        <v>626</v>
      </c>
      <c r="J253" s="91">
        <v>0.1</v>
      </c>
      <c r="K253" s="21"/>
      <c r="L253" s="21"/>
      <c r="M253" s="13">
        <v>9.5</v>
      </c>
      <c r="N253" s="13">
        <f aca="true" t="shared" si="10" ref="N253:N278">M253/99</f>
        <v>0.09595959595959595</v>
      </c>
      <c r="O253" s="103"/>
      <c r="P253" s="103"/>
      <c r="Q253" s="103"/>
      <c r="R253" s="103"/>
      <c r="S253" s="103"/>
      <c r="T253" s="103"/>
      <c r="U253" s="15" t="s">
        <v>208</v>
      </c>
      <c r="V253" s="15" t="s">
        <v>174</v>
      </c>
      <c r="W253" s="15" t="s">
        <v>218</v>
      </c>
      <c r="X253" s="15" t="s">
        <v>822</v>
      </c>
      <c r="Y253" s="15" t="s">
        <v>828</v>
      </c>
      <c r="Z253" s="15" t="s">
        <v>872</v>
      </c>
    </row>
    <row r="254" spans="1:26" ht="34.5" customHeight="1">
      <c r="A254" s="50">
        <v>247</v>
      </c>
      <c r="B254" s="18" t="s">
        <v>629</v>
      </c>
      <c r="C254" s="19" t="s">
        <v>627</v>
      </c>
      <c r="D254" s="59" t="s">
        <v>628</v>
      </c>
      <c r="E254" s="19" t="s">
        <v>555</v>
      </c>
      <c r="F254" s="19" t="s">
        <v>719</v>
      </c>
      <c r="G254" s="20"/>
      <c r="H254" s="16"/>
      <c r="I254" s="15"/>
      <c r="J254" s="91"/>
      <c r="K254" s="21"/>
      <c r="L254" s="21"/>
      <c r="M254" s="13">
        <v>500</v>
      </c>
      <c r="N254" s="13">
        <f t="shared" si="10"/>
        <v>5.05050505050505</v>
      </c>
      <c r="O254" s="103"/>
      <c r="P254" s="103"/>
      <c r="Q254" s="103"/>
      <c r="R254" s="103"/>
      <c r="S254" s="103"/>
      <c r="T254" s="103"/>
      <c r="U254" s="15" t="s">
        <v>208</v>
      </c>
      <c r="V254" s="15" t="s">
        <v>174</v>
      </c>
      <c r="W254" s="15" t="s">
        <v>352</v>
      </c>
      <c r="X254" s="15" t="s">
        <v>822</v>
      </c>
      <c r="Y254" s="15" t="s">
        <v>828</v>
      </c>
      <c r="Z254" s="15" t="s">
        <v>875</v>
      </c>
    </row>
    <row r="255" spans="1:26" ht="34.5" customHeight="1">
      <c r="A255" s="50">
        <v>248</v>
      </c>
      <c r="B255" s="60" t="s">
        <v>629</v>
      </c>
      <c r="C255" s="19" t="s">
        <v>627</v>
      </c>
      <c r="D255" s="59" t="s">
        <v>423</v>
      </c>
      <c r="E255" s="49" t="s">
        <v>351</v>
      </c>
      <c r="F255" s="60" t="s">
        <v>426</v>
      </c>
      <c r="G255" s="61" t="s">
        <v>424</v>
      </c>
      <c r="H255" s="61" t="s">
        <v>425</v>
      </c>
      <c r="I255" s="60" t="s">
        <v>412</v>
      </c>
      <c r="J255" s="98">
        <v>100</v>
      </c>
      <c r="K255" s="89">
        <v>9898.19</v>
      </c>
      <c r="L255" s="89">
        <v>99.75</v>
      </c>
      <c r="M255" s="13">
        <v>2970</v>
      </c>
      <c r="N255" s="13">
        <f t="shared" si="10"/>
        <v>30</v>
      </c>
      <c r="O255" s="103"/>
      <c r="P255" s="103"/>
      <c r="Q255" s="103"/>
      <c r="R255" s="103"/>
      <c r="S255" s="103"/>
      <c r="T255" s="103"/>
      <c r="U255" s="15" t="s">
        <v>208</v>
      </c>
      <c r="V255" s="15" t="s">
        <v>174</v>
      </c>
      <c r="W255" s="15" t="s">
        <v>218</v>
      </c>
      <c r="X255" s="15" t="s">
        <v>822</v>
      </c>
      <c r="Y255" s="15" t="s">
        <v>828</v>
      </c>
      <c r="Z255" s="15" t="s">
        <v>864</v>
      </c>
    </row>
    <row r="256" spans="1:26" ht="34.5" customHeight="1">
      <c r="A256" s="50">
        <v>249</v>
      </c>
      <c r="B256" s="18" t="s">
        <v>629</v>
      </c>
      <c r="C256" s="19" t="s">
        <v>627</v>
      </c>
      <c r="D256" s="59" t="s">
        <v>391</v>
      </c>
      <c r="E256" s="19" t="s">
        <v>290</v>
      </c>
      <c r="F256" s="19" t="s">
        <v>697</v>
      </c>
      <c r="G256" s="20" t="s">
        <v>392</v>
      </c>
      <c r="H256" s="16" t="s">
        <v>77</v>
      </c>
      <c r="I256" s="15" t="s">
        <v>626</v>
      </c>
      <c r="J256" s="91">
        <v>400</v>
      </c>
      <c r="K256" s="89">
        <v>39590.88</v>
      </c>
      <c r="L256" s="89">
        <v>398.98</v>
      </c>
      <c r="M256" s="13">
        <v>2685</v>
      </c>
      <c r="N256" s="13">
        <f t="shared" si="10"/>
        <v>27.12121212121212</v>
      </c>
      <c r="O256" s="103"/>
      <c r="P256" s="103"/>
      <c r="Q256" s="103"/>
      <c r="R256" s="103"/>
      <c r="S256" s="103"/>
      <c r="T256" s="103"/>
      <c r="U256" s="15" t="s">
        <v>208</v>
      </c>
      <c r="V256" s="15" t="s">
        <v>174</v>
      </c>
      <c r="W256" s="15" t="s">
        <v>352</v>
      </c>
      <c r="X256" s="15" t="s">
        <v>822</v>
      </c>
      <c r="Y256" s="15" t="s">
        <v>828</v>
      </c>
      <c r="Z256" s="15" t="s">
        <v>864</v>
      </c>
    </row>
    <row r="257" spans="1:26" ht="34.5" customHeight="1">
      <c r="A257" s="50">
        <v>250</v>
      </c>
      <c r="B257" s="18" t="s">
        <v>632</v>
      </c>
      <c r="C257" s="19" t="s">
        <v>627</v>
      </c>
      <c r="D257" s="15" t="s">
        <v>723</v>
      </c>
      <c r="E257" s="19" t="s">
        <v>545</v>
      </c>
      <c r="F257" s="19" t="s">
        <v>94</v>
      </c>
      <c r="G257" s="20" t="s">
        <v>396</v>
      </c>
      <c r="H257" s="16" t="s">
        <v>397</v>
      </c>
      <c r="I257" s="15" t="s">
        <v>626</v>
      </c>
      <c r="J257" s="91">
        <v>22</v>
      </c>
      <c r="K257" s="89">
        <v>660.38</v>
      </c>
      <c r="L257" s="89">
        <v>6.66</v>
      </c>
      <c r="M257" s="13">
        <v>624.49</v>
      </c>
      <c r="N257" s="13">
        <f t="shared" si="10"/>
        <v>6.307979797979798</v>
      </c>
      <c r="O257" s="111">
        <v>2102587.91</v>
      </c>
      <c r="P257" s="111" t="s">
        <v>839</v>
      </c>
      <c r="Q257" s="111">
        <v>2102587.91</v>
      </c>
      <c r="R257" s="111">
        <v>211745320.65</v>
      </c>
      <c r="S257" s="111" t="s">
        <v>839</v>
      </c>
      <c r="T257" s="111">
        <v>211745320.65</v>
      </c>
      <c r="U257" s="15" t="s">
        <v>208</v>
      </c>
      <c r="V257" s="15" t="s">
        <v>174</v>
      </c>
      <c r="W257" s="15" t="s">
        <v>352</v>
      </c>
      <c r="X257" s="15" t="s">
        <v>822</v>
      </c>
      <c r="Y257" s="15" t="s">
        <v>828</v>
      </c>
      <c r="Z257" s="15" t="s">
        <v>874</v>
      </c>
    </row>
    <row r="258" spans="1:26" ht="34.5" customHeight="1">
      <c r="A258" s="50">
        <v>251</v>
      </c>
      <c r="B258" s="18" t="s">
        <v>632</v>
      </c>
      <c r="C258" s="19" t="s">
        <v>627</v>
      </c>
      <c r="D258" s="15" t="s">
        <v>716</v>
      </c>
      <c r="E258" s="19" t="s">
        <v>95</v>
      </c>
      <c r="F258" s="19" t="s">
        <v>94</v>
      </c>
      <c r="G258" s="20" t="s">
        <v>238</v>
      </c>
      <c r="H258" s="16" t="s">
        <v>654</v>
      </c>
      <c r="I258" s="15" t="s">
        <v>626</v>
      </c>
      <c r="J258" s="91">
        <v>25</v>
      </c>
      <c r="K258" s="89">
        <v>563.86</v>
      </c>
      <c r="L258" s="89">
        <v>5.68</v>
      </c>
      <c r="M258" s="13">
        <v>675.93</v>
      </c>
      <c r="N258" s="13">
        <f t="shared" si="10"/>
        <v>6.827575757575757</v>
      </c>
      <c r="O258" s="111">
        <v>2212593</v>
      </c>
      <c r="P258" s="111" t="s">
        <v>839</v>
      </c>
      <c r="Q258" s="111">
        <v>2212593</v>
      </c>
      <c r="R258" s="111">
        <v>228916420.6</v>
      </c>
      <c r="S258" s="111" t="s">
        <v>839</v>
      </c>
      <c r="T258" s="111">
        <v>228916420.6</v>
      </c>
      <c r="U258" s="15" t="s">
        <v>208</v>
      </c>
      <c r="V258" s="15" t="s">
        <v>174</v>
      </c>
      <c r="W258" s="15" t="s">
        <v>352</v>
      </c>
      <c r="X258" s="15" t="s">
        <v>822</v>
      </c>
      <c r="Y258" s="15" t="s">
        <v>828</v>
      </c>
      <c r="Z258" s="15" t="s">
        <v>866</v>
      </c>
    </row>
    <row r="259" spans="1:26" ht="34.5" customHeight="1">
      <c r="A259" s="50">
        <v>252</v>
      </c>
      <c r="B259" s="18" t="s">
        <v>632</v>
      </c>
      <c r="C259" s="19" t="s">
        <v>627</v>
      </c>
      <c r="D259" s="62" t="s">
        <v>247</v>
      </c>
      <c r="E259" s="19" t="s">
        <v>248</v>
      </c>
      <c r="F259" s="19" t="s">
        <v>609</v>
      </c>
      <c r="G259" s="20" t="s">
        <v>143</v>
      </c>
      <c r="H259" s="16" t="s">
        <v>194</v>
      </c>
      <c r="I259" s="15" t="s">
        <v>634</v>
      </c>
      <c r="J259" s="91">
        <v>28</v>
      </c>
      <c r="K259" s="89">
        <v>33.34</v>
      </c>
      <c r="L259" s="89">
        <v>0.34</v>
      </c>
      <c r="M259" s="13">
        <v>4000</v>
      </c>
      <c r="N259" s="13">
        <f t="shared" si="10"/>
        <v>40.4040404040404</v>
      </c>
      <c r="O259" s="111">
        <v>177400</v>
      </c>
      <c r="P259" s="111" t="s">
        <v>839</v>
      </c>
      <c r="Q259" s="111">
        <v>177400</v>
      </c>
      <c r="R259" s="111">
        <v>18148021.48</v>
      </c>
      <c r="S259" s="111" t="s">
        <v>839</v>
      </c>
      <c r="T259" s="111">
        <v>18148021.48</v>
      </c>
      <c r="U259" s="15" t="s">
        <v>92</v>
      </c>
      <c r="V259" s="15" t="s">
        <v>28</v>
      </c>
      <c r="W259" s="15" t="s">
        <v>218</v>
      </c>
      <c r="X259" s="15" t="s">
        <v>822</v>
      </c>
      <c r="Y259" s="15" t="s">
        <v>828</v>
      </c>
      <c r="Z259" s="15" t="s">
        <v>863</v>
      </c>
    </row>
    <row r="260" spans="1:26" ht="34.5" customHeight="1">
      <c r="A260" s="50">
        <v>253</v>
      </c>
      <c r="B260" s="18" t="s">
        <v>632</v>
      </c>
      <c r="C260" s="19" t="s">
        <v>627</v>
      </c>
      <c r="D260" s="15" t="s">
        <v>40</v>
      </c>
      <c r="E260" s="19" t="s">
        <v>564</v>
      </c>
      <c r="F260" s="19" t="s">
        <v>643</v>
      </c>
      <c r="G260" s="20" t="s">
        <v>700</v>
      </c>
      <c r="H260" s="16" t="s">
        <v>671</v>
      </c>
      <c r="I260" s="15" t="s">
        <v>634</v>
      </c>
      <c r="J260" s="91" t="s">
        <v>26</v>
      </c>
      <c r="K260" s="89">
        <v>2032.51</v>
      </c>
      <c r="L260" s="89">
        <v>20.48</v>
      </c>
      <c r="M260" s="13">
        <v>50</v>
      </c>
      <c r="N260" s="13">
        <f t="shared" si="10"/>
        <v>0.5050505050505051</v>
      </c>
      <c r="O260" s="103"/>
      <c r="P260" s="103"/>
      <c r="Q260" s="103"/>
      <c r="R260" s="103"/>
      <c r="S260" s="103"/>
      <c r="T260" s="103"/>
      <c r="U260" s="15" t="s">
        <v>208</v>
      </c>
      <c r="V260" s="15" t="s">
        <v>174</v>
      </c>
      <c r="W260" s="15" t="s">
        <v>352</v>
      </c>
      <c r="X260" s="15" t="s">
        <v>822</v>
      </c>
      <c r="Y260" s="15" t="s">
        <v>828</v>
      </c>
      <c r="Z260" s="15" t="s">
        <v>873</v>
      </c>
    </row>
    <row r="261" spans="1:26" ht="34.5" customHeight="1">
      <c r="A261" s="50">
        <v>254</v>
      </c>
      <c r="B261" s="18" t="s">
        <v>632</v>
      </c>
      <c r="C261" s="19" t="s">
        <v>624</v>
      </c>
      <c r="D261" s="15" t="s">
        <v>349</v>
      </c>
      <c r="E261" s="13" t="s">
        <v>459</v>
      </c>
      <c r="F261" s="19" t="s">
        <v>9</v>
      </c>
      <c r="G261" s="20" t="s">
        <v>475</v>
      </c>
      <c r="H261" s="16" t="s">
        <v>453</v>
      </c>
      <c r="I261" s="15" t="s">
        <v>626</v>
      </c>
      <c r="J261" s="91">
        <v>16</v>
      </c>
      <c r="K261" s="21"/>
      <c r="L261" s="21"/>
      <c r="M261" s="13">
        <v>634.855</v>
      </c>
      <c r="N261" s="13">
        <f t="shared" si="10"/>
        <v>6.412676767676768</v>
      </c>
      <c r="O261" s="103"/>
      <c r="P261" s="103"/>
      <c r="Q261" s="103"/>
      <c r="R261" s="103"/>
      <c r="S261" s="103"/>
      <c r="T261" s="103"/>
      <c r="U261" s="15" t="s">
        <v>208</v>
      </c>
      <c r="V261" s="15" t="s">
        <v>174</v>
      </c>
      <c r="W261" s="15" t="s">
        <v>352</v>
      </c>
      <c r="X261" s="15" t="s">
        <v>822</v>
      </c>
      <c r="Y261" s="15" t="s">
        <v>828</v>
      </c>
      <c r="Z261" s="15" t="s">
        <v>868</v>
      </c>
    </row>
    <row r="262" spans="1:26" ht="34.5" customHeight="1">
      <c r="A262" s="50">
        <v>255</v>
      </c>
      <c r="B262" s="18" t="s">
        <v>632</v>
      </c>
      <c r="C262" s="19" t="s">
        <v>627</v>
      </c>
      <c r="D262" s="52"/>
      <c r="E262" s="13" t="s">
        <v>595</v>
      </c>
      <c r="F262" s="13" t="s">
        <v>644</v>
      </c>
      <c r="G262" s="53"/>
      <c r="H262" s="41"/>
      <c r="I262" s="15"/>
      <c r="J262" s="90"/>
      <c r="K262" s="28"/>
      <c r="L262" s="28"/>
      <c r="M262" s="13">
        <v>49500</v>
      </c>
      <c r="N262" s="13">
        <f t="shared" si="10"/>
        <v>500</v>
      </c>
      <c r="O262" s="105"/>
      <c r="P262" s="105"/>
      <c r="Q262" s="105"/>
      <c r="R262" s="105"/>
      <c r="S262" s="105"/>
      <c r="T262" s="105"/>
      <c r="U262" s="27" t="s">
        <v>360</v>
      </c>
      <c r="V262" s="15" t="s">
        <v>28</v>
      </c>
      <c r="W262" s="15" t="s">
        <v>218</v>
      </c>
      <c r="X262" s="15" t="s">
        <v>822</v>
      </c>
      <c r="Y262" s="13" t="s">
        <v>644</v>
      </c>
      <c r="Z262" s="15" t="s">
        <v>867</v>
      </c>
    </row>
    <row r="263" spans="1:26" ht="34.5" customHeight="1">
      <c r="A263" s="50">
        <v>256</v>
      </c>
      <c r="B263" s="18" t="s">
        <v>632</v>
      </c>
      <c r="C263" s="19" t="s">
        <v>627</v>
      </c>
      <c r="D263" s="15" t="s">
        <v>41</v>
      </c>
      <c r="E263" s="19" t="s">
        <v>565</v>
      </c>
      <c r="F263" s="19" t="s">
        <v>644</v>
      </c>
      <c r="G263" s="20" t="s">
        <v>677</v>
      </c>
      <c r="H263" s="16" t="s">
        <v>672</v>
      </c>
      <c r="I263" s="15" t="s">
        <v>634</v>
      </c>
      <c r="J263" s="91">
        <v>40.2</v>
      </c>
      <c r="K263" s="89">
        <v>1093.37</v>
      </c>
      <c r="L263" s="89">
        <v>11.02</v>
      </c>
      <c r="M263" s="13">
        <v>882</v>
      </c>
      <c r="N263" s="13">
        <f t="shared" si="10"/>
        <v>8.909090909090908</v>
      </c>
      <c r="O263" s="103"/>
      <c r="P263" s="103"/>
      <c r="Q263" s="103"/>
      <c r="R263" s="103"/>
      <c r="S263" s="103"/>
      <c r="T263" s="103"/>
      <c r="U263" s="15" t="s">
        <v>208</v>
      </c>
      <c r="V263" s="15" t="s">
        <v>174</v>
      </c>
      <c r="W263" s="15" t="s">
        <v>218</v>
      </c>
      <c r="X263" s="15" t="s">
        <v>822</v>
      </c>
      <c r="Y263" s="15" t="s">
        <v>828</v>
      </c>
      <c r="Z263" s="15" t="s">
        <v>868</v>
      </c>
    </row>
    <row r="264" spans="1:26" ht="34.5" customHeight="1">
      <c r="A264" s="50">
        <v>257</v>
      </c>
      <c r="B264" s="18" t="s">
        <v>632</v>
      </c>
      <c r="C264" s="19" t="s">
        <v>627</v>
      </c>
      <c r="D264" s="55" t="s">
        <v>429</v>
      </c>
      <c r="E264" s="19" t="s">
        <v>568</v>
      </c>
      <c r="F264" s="19" t="s">
        <v>644</v>
      </c>
      <c r="G264" s="56" t="s">
        <v>431</v>
      </c>
      <c r="H264" s="56" t="s">
        <v>411</v>
      </c>
      <c r="I264" s="55" t="s">
        <v>634</v>
      </c>
      <c r="J264" s="92">
        <v>96.7</v>
      </c>
      <c r="K264" s="89">
        <v>8563.27</v>
      </c>
      <c r="L264" s="89">
        <v>86.3</v>
      </c>
      <c r="M264" s="13">
        <v>1372</v>
      </c>
      <c r="N264" s="13">
        <f t="shared" si="10"/>
        <v>13.858585858585858</v>
      </c>
      <c r="O264" s="106"/>
      <c r="P264" s="106"/>
      <c r="Q264" s="106"/>
      <c r="R264" s="106"/>
      <c r="S264" s="106"/>
      <c r="T264" s="106"/>
      <c r="U264" s="27" t="s">
        <v>360</v>
      </c>
      <c r="V264" s="15" t="s">
        <v>28</v>
      </c>
      <c r="W264" s="15" t="s">
        <v>218</v>
      </c>
      <c r="X264" s="15" t="s">
        <v>822</v>
      </c>
      <c r="Y264" s="15" t="s">
        <v>828</v>
      </c>
      <c r="Z264" s="15" t="s">
        <v>867</v>
      </c>
    </row>
    <row r="265" spans="1:26" ht="34.5" customHeight="1">
      <c r="A265" s="50">
        <v>258</v>
      </c>
      <c r="B265" s="18" t="s">
        <v>632</v>
      </c>
      <c r="C265" s="19" t="s">
        <v>627</v>
      </c>
      <c r="D265" s="15" t="s">
        <v>613</v>
      </c>
      <c r="E265" s="19" t="s">
        <v>617</v>
      </c>
      <c r="F265" s="19" t="s">
        <v>644</v>
      </c>
      <c r="G265" s="20" t="s">
        <v>223</v>
      </c>
      <c r="H265" s="16" t="s">
        <v>245</v>
      </c>
      <c r="I265" s="15" t="s">
        <v>634</v>
      </c>
      <c r="J265" s="91">
        <v>56.6</v>
      </c>
      <c r="K265" s="89">
        <v>758.66</v>
      </c>
      <c r="L265" s="89">
        <v>7.65</v>
      </c>
      <c r="M265" s="13">
        <v>1933</v>
      </c>
      <c r="N265" s="13">
        <f t="shared" si="10"/>
        <v>19.525252525252526</v>
      </c>
      <c r="O265" s="111">
        <v>1350099.99</v>
      </c>
      <c r="P265" s="111" t="s">
        <v>839</v>
      </c>
      <c r="Q265" s="111">
        <v>1350099.99</v>
      </c>
      <c r="R265" s="111">
        <v>141470237.15</v>
      </c>
      <c r="S265" s="111" t="s">
        <v>839</v>
      </c>
      <c r="T265" s="111">
        <v>141470237.15</v>
      </c>
      <c r="U265" s="15" t="s">
        <v>208</v>
      </c>
      <c r="V265" s="15" t="s">
        <v>174</v>
      </c>
      <c r="W265" s="15" t="s">
        <v>352</v>
      </c>
      <c r="X265" s="15" t="s">
        <v>822</v>
      </c>
      <c r="Y265" s="15" t="s">
        <v>828</v>
      </c>
      <c r="Z265" s="15" t="s">
        <v>872</v>
      </c>
    </row>
    <row r="266" spans="1:26" ht="34.5" customHeight="1">
      <c r="A266" s="50">
        <v>259</v>
      </c>
      <c r="B266" s="18" t="s">
        <v>632</v>
      </c>
      <c r="C266" s="19" t="s">
        <v>627</v>
      </c>
      <c r="D266" s="62" t="s">
        <v>758</v>
      </c>
      <c r="E266" s="19" t="s">
        <v>278</v>
      </c>
      <c r="F266" s="19" t="s">
        <v>149</v>
      </c>
      <c r="G266" s="20" t="s">
        <v>279</v>
      </c>
      <c r="H266" s="16" t="s">
        <v>103</v>
      </c>
      <c r="I266" s="15" t="s">
        <v>634</v>
      </c>
      <c r="J266" s="91">
        <v>121.7</v>
      </c>
      <c r="K266" s="89">
        <v>3223.84</v>
      </c>
      <c r="L266" s="89">
        <v>32.49</v>
      </c>
      <c r="M266" s="13">
        <v>509.26</v>
      </c>
      <c r="N266" s="13">
        <f t="shared" si="10"/>
        <v>5.144040404040404</v>
      </c>
      <c r="O266" s="103"/>
      <c r="P266" s="103"/>
      <c r="Q266" s="103"/>
      <c r="R266" s="103"/>
      <c r="S266" s="103"/>
      <c r="T266" s="103"/>
      <c r="U266" s="15" t="s">
        <v>208</v>
      </c>
      <c r="V266" s="15" t="s">
        <v>174</v>
      </c>
      <c r="W266" s="15" t="s">
        <v>218</v>
      </c>
      <c r="X266" s="15" t="s">
        <v>822</v>
      </c>
      <c r="Y266" s="15" t="s">
        <v>828</v>
      </c>
      <c r="Z266" s="15" t="s">
        <v>874</v>
      </c>
    </row>
    <row r="267" spans="1:26" ht="34.5" customHeight="1">
      <c r="A267" s="50">
        <v>260</v>
      </c>
      <c r="B267" s="18" t="s">
        <v>632</v>
      </c>
      <c r="C267" s="19" t="s">
        <v>627</v>
      </c>
      <c r="D267" s="15" t="s">
        <v>135</v>
      </c>
      <c r="E267" s="19" t="s">
        <v>539</v>
      </c>
      <c r="F267" s="19" t="s">
        <v>236</v>
      </c>
      <c r="G267" s="20" t="s">
        <v>136</v>
      </c>
      <c r="H267" s="16" t="s">
        <v>654</v>
      </c>
      <c r="I267" s="15" t="s">
        <v>626</v>
      </c>
      <c r="J267" s="91">
        <v>130</v>
      </c>
      <c r="K267" s="89">
        <v>0.94</v>
      </c>
      <c r="L267" s="89">
        <v>0.01</v>
      </c>
      <c r="M267" s="13">
        <v>134.4</v>
      </c>
      <c r="N267" s="13">
        <f t="shared" si="10"/>
        <v>1.3575757575757577</v>
      </c>
      <c r="O267" s="103"/>
      <c r="P267" s="103"/>
      <c r="Q267" s="103"/>
      <c r="R267" s="103"/>
      <c r="S267" s="103"/>
      <c r="T267" s="103"/>
      <c r="U267" s="15" t="s">
        <v>208</v>
      </c>
      <c r="V267" s="15" t="s">
        <v>174</v>
      </c>
      <c r="W267" s="15" t="s">
        <v>352</v>
      </c>
      <c r="X267" s="15" t="s">
        <v>822</v>
      </c>
      <c r="Y267" s="15" t="s">
        <v>828</v>
      </c>
      <c r="Z267" s="15" t="s">
        <v>865</v>
      </c>
    </row>
    <row r="268" spans="1:26" ht="34.5" customHeight="1">
      <c r="A268" s="50">
        <v>261</v>
      </c>
      <c r="B268" s="18" t="s">
        <v>632</v>
      </c>
      <c r="C268" s="19" t="s">
        <v>627</v>
      </c>
      <c r="D268" s="15" t="s">
        <v>42</v>
      </c>
      <c r="E268" s="19" t="s">
        <v>566</v>
      </c>
      <c r="F268" s="19" t="s">
        <v>680</v>
      </c>
      <c r="G268" s="20" t="s">
        <v>674</v>
      </c>
      <c r="H268" s="16" t="s">
        <v>675</v>
      </c>
      <c r="I268" s="15" t="s">
        <v>634</v>
      </c>
      <c r="J268" s="91">
        <v>167.2</v>
      </c>
      <c r="K268" s="89">
        <v>6279.69</v>
      </c>
      <c r="L268" s="89">
        <v>63.28</v>
      </c>
      <c r="M268" s="13">
        <v>7794.903</v>
      </c>
      <c r="N268" s="13">
        <f t="shared" si="10"/>
        <v>78.73639393939395</v>
      </c>
      <c r="O268" s="103"/>
      <c r="P268" s="103"/>
      <c r="Q268" s="103"/>
      <c r="R268" s="103"/>
      <c r="S268" s="103"/>
      <c r="T268" s="103"/>
      <c r="U268" s="15" t="s">
        <v>208</v>
      </c>
      <c r="V268" s="15" t="s">
        <v>174</v>
      </c>
      <c r="W268" s="15" t="s">
        <v>218</v>
      </c>
      <c r="X268" s="15" t="s">
        <v>822</v>
      </c>
      <c r="Y268" s="15" t="s">
        <v>828</v>
      </c>
      <c r="Z268" s="15" t="s">
        <v>868</v>
      </c>
    </row>
    <row r="269" spans="1:26" ht="34.5" customHeight="1">
      <c r="A269" s="50">
        <v>262</v>
      </c>
      <c r="B269" s="18" t="s">
        <v>632</v>
      </c>
      <c r="C269" s="19" t="s">
        <v>627</v>
      </c>
      <c r="D269" s="15" t="s">
        <v>685</v>
      </c>
      <c r="E269" s="19" t="s">
        <v>890</v>
      </c>
      <c r="F269" s="19" t="s">
        <v>638</v>
      </c>
      <c r="G269" s="20" t="s">
        <v>7</v>
      </c>
      <c r="H269" s="16" t="s">
        <v>346</v>
      </c>
      <c r="I269" s="15" t="s">
        <v>634</v>
      </c>
      <c r="J269" s="91">
        <v>30.35</v>
      </c>
      <c r="K269" s="89">
        <v>910.88</v>
      </c>
      <c r="L269" s="89">
        <v>9.18</v>
      </c>
      <c r="M269" s="13">
        <v>4300</v>
      </c>
      <c r="N269" s="13">
        <f t="shared" si="10"/>
        <v>43.43434343434343</v>
      </c>
      <c r="O269" s="111">
        <v>8483813.75</v>
      </c>
      <c r="P269" s="111" t="s">
        <v>839</v>
      </c>
      <c r="Q269" s="111">
        <v>8483813.75</v>
      </c>
      <c r="R269" s="111">
        <v>890656212.82</v>
      </c>
      <c r="S269" s="111" t="s">
        <v>839</v>
      </c>
      <c r="T269" s="111">
        <v>890656212.82</v>
      </c>
      <c r="U269" s="15" t="s">
        <v>208</v>
      </c>
      <c r="V269" s="15" t="s">
        <v>174</v>
      </c>
      <c r="W269" s="15" t="s">
        <v>352</v>
      </c>
      <c r="X269" s="15" t="s">
        <v>822</v>
      </c>
      <c r="Y269" s="15" t="s">
        <v>828</v>
      </c>
      <c r="Z269" s="15" t="s">
        <v>872</v>
      </c>
    </row>
    <row r="270" spans="1:26" ht="34.5" customHeight="1">
      <c r="A270" s="50">
        <v>263</v>
      </c>
      <c r="B270" s="18" t="s">
        <v>632</v>
      </c>
      <c r="C270" s="19" t="s">
        <v>627</v>
      </c>
      <c r="D270" s="55" t="s">
        <v>430</v>
      </c>
      <c r="E270" s="19" t="s">
        <v>569</v>
      </c>
      <c r="F270" s="54" t="s">
        <v>638</v>
      </c>
      <c r="G270" s="56" t="s">
        <v>421</v>
      </c>
      <c r="H270" s="56" t="s">
        <v>428</v>
      </c>
      <c r="I270" s="55" t="s">
        <v>634</v>
      </c>
      <c r="J270" s="92">
        <v>161.2</v>
      </c>
      <c r="K270" s="89">
        <v>19556.81</v>
      </c>
      <c r="L270" s="89">
        <v>197.09</v>
      </c>
      <c r="M270" s="13">
        <v>4500</v>
      </c>
      <c r="N270" s="13">
        <f t="shared" si="10"/>
        <v>45.45454545454545</v>
      </c>
      <c r="O270" s="111">
        <v>9954520.78</v>
      </c>
      <c r="P270" s="111" t="s">
        <v>839</v>
      </c>
      <c r="Q270" s="111">
        <v>9954520.78</v>
      </c>
      <c r="R270" s="111">
        <v>1018347586.95</v>
      </c>
      <c r="S270" s="111" t="s">
        <v>839</v>
      </c>
      <c r="T270" s="111">
        <v>1018347586.95</v>
      </c>
      <c r="U270" s="15" t="s">
        <v>208</v>
      </c>
      <c r="V270" s="15" t="s">
        <v>174</v>
      </c>
      <c r="W270" s="15" t="s">
        <v>352</v>
      </c>
      <c r="X270" s="15" t="s">
        <v>822</v>
      </c>
      <c r="Y270" s="15" t="s">
        <v>828</v>
      </c>
      <c r="Z270" s="15" t="s">
        <v>866</v>
      </c>
    </row>
    <row r="271" spans="1:26" ht="34.5" customHeight="1">
      <c r="A271" s="50">
        <v>264</v>
      </c>
      <c r="B271" s="18" t="s">
        <v>632</v>
      </c>
      <c r="C271" s="19" t="s">
        <v>624</v>
      </c>
      <c r="D271" s="15" t="s">
        <v>316</v>
      </c>
      <c r="E271" s="19" t="s">
        <v>317</v>
      </c>
      <c r="F271" s="19" t="s">
        <v>608</v>
      </c>
      <c r="G271" s="20" t="s">
        <v>394</v>
      </c>
      <c r="H271" s="16" t="s">
        <v>395</v>
      </c>
      <c r="I271" s="15" t="s">
        <v>626</v>
      </c>
      <c r="J271" s="91">
        <v>3</v>
      </c>
      <c r="K271" s="89"/>
      <c r="L271" s="89"/>
      <c r="M271" s="13">
        <v>254</v>
      </c>
      <c r="N271" s="13">
        <f t="shared" si="10"/>
        <v>2.5656565656565657</v>
      </c>
      <c r="O271" s="103"/>
      <c r="P271" s="103"/>
      <c r="Q271" s="103"/>
      <c r="R271" s="103"/>
      <c r="S271" s="103"/>
      <c r="T271" s="103"/>
      <c r="U271" s="15" t="s">
        <v>208</v>
      </c>
      <c r="V271" s="15" t="s">
        <v>174</v>
      </c>
      <c r="W271" s="15" t="s">
        <v>352</v>
      </c>
      <c r="X271" s="15" t="s">
        <v>822</v>
      </c>
      <c r="Y271" s="15" t="s">
        <v>828</v>
      </c>
      <c r="Z271" s="15" t="s">
        <v>872</v>
      </c>
    </row>
    <row r="272" spans="1:26" ht="34.5" customHeight="1">
      <c r="A272" s="50">
        <v>265</v>
      </c>
      <c r="B272" s="18" t="s">
        <v>632</v>
      </c>
      <c r="C272" s="19" t="s">
        <v>627</v>
      </c>
      <c r="D272" s="15" t="s">
        <v>686</v>
      </c>
      <c r="E272" s="19" t="s">
        <v>562</v>
      </c>
      <c r="F272" s="19" t="s">
        <v>719</v>
      </c>
      <c r="G272" s="20" t="s">
        <v>720</v>
      </c>
      <c r="H272" s="16" t="s">
        <v>474</v>
      </c>
      <c r="I272" s="15" t="s">
        <v>634</v>
      </c>
      <c r="J272" s="91">
        <v>100.1</v>
      </c>
      <c r="K272" s="89">
        <v>5509.99</v>
      </c>
      <c r="L272" s="89">
        <v>55.53</v>
      </c>
      <c r="M272" s="13">
        <v>4000</v>
      </c>
      <c r="N272" s="13">
        <f t="shared" si="10"/>
        <v>40.4040404040404</v>
      </c>
      <c r="O272" s="111">
        <v>17152403.96</v>
      </c>
      <c r="P272" s="111" t="s">
        <v>839</v>
      </c>
      <c r="Q272" s="111">
        <v>17152403.96</v>
      </c>
      <c r="R272" s="111">
        <v>1806042653.86</v>
      </c>
      <c r="S272" s="111" t="s">
        <v>839</v>
      </c>
      <c r="T272" s="111">
        <v>1806042653.86</v>
      </c>
      <c r="U272" s="15" t="s">
        <v>208</v>
      </c>
      <c r="V272" s="15" t="s">
        <v>174</v>
      </c>
      <c r="W272" s="15" t="s">
        <v>352</v>
      </c>
      <c r="X272" s="15" t="s">
        <v>822</v>
      </c>
      <c r="Y272" s="15" t="s">
        <v>828</v>
      </c>
      <c r="Z272" s="15" t="s">
        <v>869</v>
      </c>
    </row>
    <row r="273" spans="1:26" ht="34.5" customHeight="1">
      <c r="A273" s="50">
        <v>266</v>
      </c>
      <c r="B273" s="18" t="s">
        <v>632</v>
      </c>
      <c r="C273" s="19" t="s">
        <v>627</v>
      </c>
      <c r="D273" s="15" t="s">
        <v>43</v>
      </c>
      <c r="E273" s="19" t="s">
        <v>81</v>
      </c>
      <c r="F273" s="19" t="s">
        <v>719</v>
      </c>
      <c r="G273" s="20" t="s">
        <v>676</v>
      </c>
      <c r="H273" s="16" t="s">
        <v>735</v>
      </c>
      <c r="I273" s="15" t="s">
        <v>634</v>
      </c>
      <c r="J273" s="91">
        <v>32.3</v>
      </c>
      <c r="K273" s="89">
        <v>776.29</v>
      </c>
      <c r="L273" s="89">
        <v>7.82</v>
      </c>
      <c r="M273" s="13">
        <v>300</v>
      </c>
      <c r="N273" s="13">
        <f t="shared" si="10"/>
        <v>3.0303030303030303</v>
      </c>
      <c r="O273" s="111">
        <v>5007644.97</v>
      </c>
      <c r="P273" s="111" t="s">
        <v>839</v>
      </c>
      <c r="Q273" s="111">
        <v>5007644.97</v>
      </c>
      <c r="R273" s="111">
        <v>518878308.04</v>
      </c>
      <c r="S273" s="111" t="s">
        <v>839</v>
      </c>
      <c r="T273" s="111">
        <v>518878308.04</v>
      </c>
      <c r="U273" s="15" t="s">
        <v>208</v>
      </c>
      <c r="V273" s="15" t="s">
        <v>174</v>
      </c>
      <c r="W273" s="15" t="s">
        <v>352</v>
      </c>
      <c r="X273" s="15" t="s">
        <v>822</v>
      </c>
      <c r="Y273" s="15" t="s">
        <v>828</v>
      </c>
      <c r="Z273" s="15" t="s">
        <v>866</v>
      </c>
    </row>
    <row r="274" spans="1:26" ht="34.5" customHeight="1">
      <c r="A274" s="50">
        <v>267</v>
      </c>
      <c r="B274" s="18" t="s">
        <v>632</v>
      </c>
      <c r="C274" s="15" t="s">
        <v>627</v>
      </c>
      <c r="D274" s="15" t="s">
        <v>896</v>
      </c>
      <c r="E274" s="116" t="s">
        <v>897</v>
      </c>
      <c r="F274" s="19" t="s">
        <v>902</v>
      </c>
      <c r="G274" s="117" t="s">
        <v>846</v>
      </c>
      <c r="H274" s="117" t="s">
        <v>898</v>
      </c>
      <c r="I274" s="15" t="s">
        <v>634</v>
      </c>
      <c r="J274" s="91">
        <v>26.1</v>
      </c>
      <c r="K274" s="89"/>
      <c r="L274" s="89"/>
      <c r="N274" s="13"/>
      <c r="O274" s="111" t="s">
        <v>839</v>
      </c>
      <c r="P274" s="111">
        <v>-24426.31</v>
      </c>
      <c r="Q274" s="111">
        <v>-24426.31</v>
      </c>
      <c r="R274" s="111" t="s">
        <v>839</v>
      </c>
      <c r="S274" s="111">
        <v>-2585281.72</v>
      </c>
      <c r="T274" s="111">
        <v>-2585281.72</v>
      </c>
      <c r="U274" s="15" t="s">
        <v>208</v>
      </c>
      <c r="V274" s="15" t="s">
        <v>174</v>
      </c>
      <c r="W274" s="15" t="s">
        <v>352</v>
      </c>
      <c r="X274" s="15" t="s">
        <v>822</v>
      </c>
      <c r="Y274" s="15"/>
      <c r="Z274" s="15" t="s">
        <v>875</v>
      </c>
    </row>
    <row r="275" spans="1:26" ht="34.5" customHeight="1">
      <c r="A275" s="50">
        <v>268</v>
      </c>
      <c r="B275" s="18" t="s">
        <v>632</v>
      </c>
      <c r="C275" s="19" t="s">
        <v>627</v>
      </c>
      <c r="D275" s="52" t="s">
        <v>137</v>
      </c>
      <c r="E275" s="40" t="s">
        <v>277</v>
      </c>
      <c r="F275" s="13" t="s">
        <v>719</v>
      </c>
      <c r="G275" s="53" t="s">
        <v>242</v>
      </c>
      <c r="H275" s="41" t="s">
        <v>156</v>
      </c>
      <c r="I275" s="15" t="s">
        <v>634</v>
      </c>
      <c r="J275" s="90">
        <v>13.4</v>
      </c>
      <c r="K275" s="89">
        <v>1563.39</v>
      </c>
      <c r="L275" s="89">
        <v>15.76</v>
      </c>
      <c r="M275" s="13">
        <v>903</v>
      </c>
      <c r="N275" s="13">
        <f t="shared" si="10"/>
        <v>9.121212121212121</v>
      </c>
      <c r="O275" s="105"/>
      <c r="P275" s="105"/>
      <c r="Q275" s="105"/>
      <c r="R275" s="105"/>
      <c r="S275" s="105"/>
      <c r="T275" s="105"/>
      <c r="U275" s="27" t="s">
        <v>208</v>
      </c>
      <c r="V275" s="15" t="s">
        <v>174</v>
      </c>
      <c r="W275" s="15" t="s">
        <v>352</v>
      </c>
      <c r="X275" s="15" t="s">
        <v>822</v>
      </c>
      <c r="Y275" s="15" t="s">
        <v>828</v>
      </c>
      <c r="Z275" s="15" t="s">
        <v>874</v>
      </c>
    </row>
    <row r="276" spans="1:26" ht="34.5" customHeight="1">
      <c r="A276" s="50">
        <v>269</v>
      </c>
      <c r="B276" s="18" t="s">
        <v>632</v>
      </c>
      <c r="C276" s="19" t="s">
        <v>627</v>
      </c>
      <c r="D276" s="23" t="s">
        <v>427</v>
      </c>
      <c r="E276" s="49" t="s">
        <v>351</v>
      </c>
      <c r="F276" s="60" t="s">
        <v>426</v>
      </c>
      <c r="G276" s="61" t="s">
        <v>424</v>
      </c>
      <c r="H276" s="61" t="s">
        <v>425</v>
      </c>
      <c r="I276" s="60" t="s">
        <v>634</v>
      </c>
      <c r="J276" s="98">
        <v>64.5</v>
      </c>
      <c r="K276" s="89">
        <v>9625.85</v>
      </c>
      <c r="L276" s="89">
        <v>97.01</v>
      </c>
      <c r="M276" s="13">
        <v>2970</v>
      </c>
      <c r="N276" s="13">
        <f t="shared" si="10"/>
        <v>30</v>
      </c>
      <c r="O276" s="103"/>
      <c r="P276" s="103"/>
      <c r="Q276" s="103"/>
      <c r="R276" s="103"/>
      <c r="S276" s="103"/>
      <c r="T276" s="103"/>
      <c r="U276" s="15" t="s">
        <v>208</v>
      </c>
      <c r="V276" s="15" t="s">
        <v>174</v>
      </c>
      <c r="W276" s="15" t="s">
        <v>218</v>
      </c>
      <c r="X276" s="15" t="s">
        <v>822</v>
      </c>
      <c r="Y276" s="15" t="s">
        <v>828</v>
      </c>
      <c r="Z276" s="15" t="s">
        <v>864</v>
      </c>
    </row>
    <row r="277" spans="1:26" ht="34.5" customHeight="1">
      <c r="A277" s="50">
        <v>270</v>
      </c>
      <c r="B277" s="18" t="s">
        <v>632</v>
      </c>
      <c r="C277" s="19" t="s">
        <v>627</v>
      </c>
      <c r="D277" s="23" t="s">
        <v>393</v>
      </c>
      <c r="E277" s="49" t="s">
        <v>567</v>
      </c>
      <c r="F277" s="19" t="s">
        <v>697</v>
      </c>
      <c r="G277" s="61" t="s">
        <v>421</v>
      </c>
      <c r="H277" s="61" t="s">
        <v>428</v>
      </c>
      <c r="I277" s="60" t="s">
        <v>634</v>
      </c>
      <c r="J277" s="98">
        <v>283.7</v>
      </c>
      <c r="K277" s="89">
        <v>40388.71</v>
      </c>
      <c r="L277" s="89">
        <v>407.02</v>
      </c>
      <c r="M277" s="13">
        <v>9340</v>
      </c>
      <c r="N277" s="13">
        <f t="shared" si="10"/>
        <v>94.34343434343434</v>
      </c>
      <c r="O277" s="111">
        <v>11000000</v>
      </c>
      <c r="P277" s="111">
        <v>36607125.87</v>
      </c>
      <c r="Q277" s="111">
        <v>47607125.87</v>
      </c>
      <c r="R277" s="111">
        <v>1162813300</v>
      </c>
      <c r="S277" s="111">
        <v>3889620277.97</v>
      </c>
      <c r="T277" s="111">
        <v>5052433577.97</v>
      </c>
      <c r="U277" s="15" t="s">
        <v>208</v>
      </c>
      <c r="V277" s="15" t="s">
        <v>174</v>
      </c>
      <c r="W277" s="15" t="s">
        <v>352</v>
      </c>
      <c r="X277" s="15" t="s">
        <v>822</v>
      </c>
      <c r="Y277" s="15" t="s">
        <v>828</v>
      </c>
      <c r="Z277" s="15" t="s">
        <v>864</v>
      </c>
    </row>
    <row r="278" spans="1:26" ht="34.5" customHeight="1">
      <c r="A278" s="50">
        <v>271</v>
      </c>
      <c r="B278" s="18" t="s">
        <v>632</v>
      </c>
      <c r="C278" s="19" t="s">
        <v>627</v>
      </c>
      <c r="D278" s="15" t="s">
        <v>717</v>
      </c>
      <c r="E278" s="19" t="s">
        <v>563</v>
      </c>
      <c r="F278" s="19" t="s">
        <v>693</v>
      </c>
      <c r="G278" s="20" t="s">
        <v>712</v>
      </c>
      <c r="H278" s="16" t="s">
        <v>713</v>
      </c>
      <c r="I278" s="15" t="s">
        <v>634</v>
      </c>
      <c r="J278" s="91">
        <v>23.4</v>
      </c>
      <c r="K278" s="89">
        <v>1034.55</v>
      </c>
      <c r="L278" s="89">
        <v>10.43</v>
      </c>
      <c r="M278" s="13">
        <v>422.932</v>
      </c>
      <c r="N278" s="13">
        <f t="shared" si="10"/>
        <v>4.272040404040404</v>
      </c>
      <c r="O278" s="111">
        <v>1000000</v>
      </c>
      <c r="P278" s="111" t="s">
        <v>839</v>
      </c>
      <c r="Q278" s="111">
        <v>1000000</v>
      </c>
      <c r="R278" s="111">
        <v>103606500</v>
      </c>
      <c r="S278" s="111" t="s">
        <v>839</v>
      </c>
      <c r="T278" s="111">
        <v>103606500</v>
      </c>
      <c r="U278" s="15" t="s">
        <v>208</v>
      </c>
      <c r="V278" s="15" t="s">
        <v>174</v>
      </c>
      <c r="W278" s="15" t="s">
        <v>352</v>
      </c>
      <c r="X278" s="15" t="s">
        <v>822</v>
      </c>
      <c r="Y278" s="15" t="s">
        <v>828</v>
      </c>
      <c r="Z278" s="15" t="s">
        <v>869</v>
      </c>
    </row>
    <row r="279" spans="1:26" ht="34.5" customHeight="1">
      <c r="A279" s="50">
        <v>272</v>
      </c>
      <c r="B279" s="18" t="s">
        <v>632</v>
      </c>
      <c r="C279" s="19" t="s">
        <v>627</v>
      </c>
      <c r="D279" s="15" t="s">
        <v>774</v>
      </c>
      <c r="E279" s="19" t="s">
        <v>775</v>
      </c>
      <c r="F279" s="19" t="s">
        <v>219</v>
      </c>
      <c r="G279" s="20" t="s">
        <v>677</v>
      </c>
      <c r="H279" s="20" t="s">
        <v>671</v>
      </c>
      <c r="I279" s="15" t="s">
        <v>634</v>
      </c>
      <c r="J279" s="91">
        <v>50.2</v>
      </c>
      <c r="K279" s="21"/>
      <c r="L279" s="21"/>
      <c r="N279" s="13"/>
      <c r="O279" s="111">
        <v>-53182.03</v>
      </c>
      <c r="P279" s="111" t="s">
        <v>839</v>
      </c>
      <c r="Q279" s="111">
        <v>-53182.03</v>
      </c>
      <c r="R279" s="111">
        <v>-5509657.9</v>
      </c>
      <c r="S279" s="111" t="s">
        <v>839</v>
      </c>
      <c r="T279" s="111">
        <v>-5509657.9</v>
      </c>
      <c r="U279" s="15" t="s">
        <v>208</v>
      </c>
      <c r="V279" s="15" t="s">
        <v>174</v>
      </c>
      <c r="W279" s="15" t="s">
        <v>352</v>
      </c>
      <c r="X279" s="15" t="s">
        <v>822</v>
      </c>
      <c r="Y279" s="15" t="s">
        <v>828</v>
      </c>
      <c r="Z279" s="15" t="s">
        <v>875</v>
      </c>
    </row>
    <row r="280" spans="1:26" ht="34.5" customHeight="1">
      <c r="A280" s="50">
        <v>273</v>
      </c>
      <c r="B280" s="18" t="s">
        <v>632</v>
      </c>
      <c r="C280" s="19" t="s">
        <v>627</v>
      </c>
      <c r="D280" s="15" t="s">
        <v>840</v>
      </c>
      <c r="E280" s="19" t="s">
        <v>841</v>
      </c>
      <c r="F280" s="19" t="s">
        <v>5</v>
      </c>
      <c r="G280" s="20" t="s">
        <v>842</v>
      </c>
      <c r="H280" s="20" t="s">
        <v>671</v>
      </c>
      <c r="I280" s="15" t="s">
        <v>634</v>
      </c>
      <c r="J280" s="91">
        <v>32.3</v>
      </c>
      <c r="K280" s="89">
        <v>1523.53</v>
      </c>
      <c r="L280" s="89">
        <v>15.35</v>
      </c>
      <c r="N280" s="13"/>
      <c r="O280" s="111">
        <v>220618.29</v>
      </c>
      <c r="P280" s="111">
        <v>259415</v>
      </c>
      <c r="Q280" s="111">
        <v>480033.29</v>
      </c>
      <c r="R280" s="111">
        <v>23159399.49</v>
      </c>
      <c r="S280" s="111">
        <v>27472697.04</v>
      </c>
      <c r="T280" s="111">
        <v>50632096.53</v>
      </c>
      <c r="U280" s="15" t="s">
        <v>208</v>
      </c>
      <c r="V280" s="15" t="s">
        <v>174</v>
      </c>
      <c r="W280" s="15" t="s">
        <v>352</v>
      </c>
      <c r="X280" s="15" t="s">
        <v>822</v>
      </c>
      <c r="Y280" s="15" t="s">
        <v>828</v>
      </c>
      <c r="Z280" s="15" t="s">
        <v>864</v>
      </c>
    </row>
    <row r="281" spans="1:26" ht="34.5" customHeight="1">
      <c r="A281" s="50">
        <v>274</v>
      </c>
      <c r="B281" s="18" t="s">
        <v>632</v>
      </c>
      <c r="C281" s="19" t="s">
        <v>627</v>
      </c>
      <c r="D281" s="15" t="s">
        <v>844</v>
      </c>
      <c r="E281" s="19" t="s">
        <v>845</v>
      </c>
      <c r="F281" s="19" t="s">
        <v>644</v>
      </c>
      <c r="G281" s="20" t="s">
        <v>846</v>
      </c>
      <c r="H281" s="20" t="s">
        <v>847</v>
      </c>
      <c r="I281" s="20" t="s">
        <v>634</v>
      </c>
      <c r="J281" s="99">
        <v>15600000</v>
      </c>
      <c r="K281" s="89">
        <v>1189.65</v>
      </c>
      <c r="L281" s="89">
        <v>11.99</v>
      </c>
      <c r="N281" s="13"/>
      <c r="O281" s="111">
        <v>848817.99</v>
      </c>
      <c r="P281" s="111" t="s">
        <v>839</v>
      </c>
      <c r="Q281" s="111">
        <v>848817.99</v>
      </c>
      <c r="R281" s="111">
        <v>89039225.68</v>
      </c>
      <c r="S281" s="111" t="s">
        <v>839</v>
      </c>
      <c r="T281" s="111">
        <v>89039225.68</v>
      </c>
      <c r="U281" s="15" t="s">
        <v>208</v>
      </c>
      <c r="V281" s="15" t="s">
        <v>174</v>
      </c>
      <c r="W281" s="15" t="s">
        <v>352</v>
      </c>
      <c r="X281" s="15" t="s">
        <v>822</v>
      </c>
      <c r="Y281" s="15" t="s">
        <v>828</v>
      </c>
      <c r="Z281" s="15" t="s">
        <v>872</v>
      </c>
    </row>
    <row r="282" spans="1:26" ht="34.5" customHeight="1">
      <c r="A282" s="50">
        <v>275</v>
      </c>
      <c r="B282" s="18" t="s">
        <v>635</v>
      </c>
      <c r="C282" s="19" t="s">
        <v>627</v>
      </c>
      <c r="D282" s="23" t="s">
        <v>759</v>
      </c>
      <c r="E282" s="19" t="s">
        <v>71</v>
      </c>
      <c r="F282" s="19" t="s">
        <v>94</v>
      </c>
      <c r="G282" s="20" t="s">
        <v>107</v>
      </c>
      <c r="H282" s="16" t="s">
        <v>144</v>
      </c>
      <c r="I282" s="15" t="s">
        <v>634</v>
      </c>
      <c r="J282" s="91">
        <v>18.55</v>
      </c>
      <c r="K282" s="21"/>
      <c r="L282" s="21"/>
      <c r="M282" s="13">
        <v>1000</v>
      </c>
      <c r="N282" s="13">
        <f>M282/99</f>
        <v>10.1010101010101</v>
      </c>
      <c r="O282" s="103"/>
      <c r="P282" s="103"/>
      <c r="Q282" s="103"/>
      <c r="R282" s="103"/>
      <c r="S282" s="103"/>
      <c r="T282" s="103"/>
      <c r="U282" s="15" t="s">
        <v>208</v>
      </c>
      <c r="V282" s="15" t="s">
        <v>174</v>
      </c>
      <c r="W282" s="15" t="s">
        <v>352</v>
      </c>
      <c r="X282" s="15" t="s">
        <v>822</v>
      </c>
      <c r="Y282" s="15" t="s">
        <v>828</v>
      </c>
      <c r="Z282" s="15" t="s">
        <v>868</v>
      </c>
    </row>
    <row r="283" spans="1:26" ht="34.5" customHeight="1">
      <c r="A283" s="50">
        <v>276</v>
      </c>
      <c r="B283" s="18" t="s">
        <v>635</v>
      </c>
      <c r="C283" s="19" t="s">
        <v>627</v>
      </c>
      <c r="D283" s="23" t="s">
        <v>743</v>
      </c>
      <c r="E283" s="19" t="s">
        <v>754</v>
      </c>
      <c r="F283" s="19" t="s">
        <v>2</v>
      </c>
      <c r="G283" s="20" t="s">
        <v>843</v>
      </c>
      <c r="H283" s="16" t="s">
        <v>194</v>
      </c>
      <c r="I283" s="15" t="s">
        <v>634</v>
      </c>
      <c r="J283" s="91">
        <v>15.25</v>
      </c>
      <c r="K283" s="89">
        <v>214.78</v>
      </c>
      <c r="L283" s="89">
        <v>2.16</v>
      </c>
      <c r="N283" s="13"/>
      <c r="O283" s="111">
        <v>92748.02</v>
      </c>
      <c r="P283" s="111" t="s">
        <v>839</v>
      </c>
      <c r="Q283" s="111">
        <v>92748.02</v>
      </c>
      <c r="R283" s="111">
        <v>9299064.88</v>
      </c>
      <c r="S283" s="111" t="s">
        <v>839</v>
      </c>
      <c r="T283" s="111">
        <v>9299064.88</v>
      </c>
      <c r="U283" s="15" t="s">
        <v>208</v>
      </c>
      <c r="V283" s="15" t="s">
        <v>174</v>
      </c>
      <c r="W283" s="15" t="s">
        <v>352</v>
      </c>
      <c r="X283" s="15" t="s">
        <v>822</v>
      </c>
      <c r="Y283" s="15" t="s">
        <v>828</v>
      </c>
      <c r="Z283" s="15" t="s">
        <v>868</v>
      </c>
    </row>
    <row r="284" spans="1:26" ht="34.5" customHeight="1">
      <c r="A284" s="50">
        <v>277</v>
      </c>
      <c r="B284" s="54" t="s">
        <v>635</v>
      </c>
      <c r="C284" s="19" t="s">
        <v>627</v>
      </c>
      <c r="D284" s="55" t="s">
        <v>432</v>
      </c>
      <c r="E284" s="19" t="s">
        <v>433</v>
      </c>
      <c r="F284" s="54" t="s">
        <v>638</v>
      </c>
      <c r="G284" s="56" t="s">
        <v>434</v>
      </c>
      <c r="H284" s="56" t="s">
        <v>435</v>
      </c>
      <c r="I284" s="55" t="s">
        <v>634</v>
      </c>
      <c r="J284" s="92">
        <v>26.35</v>
      </c>
      <c r="K284" s="89">
        <v>3932.42</v>
      </c>
      <c r="L284" s="89">
        <v>39.63</v>
      </c>
      <c r="M284" s="13">
        <v>900</v>
      </c>
      <c r="N284" s="13">
        <f>M284/99</f>
        <v>9.090909090909092</v>
      </c>
      <c r="O284" s="111" t="s">
        <v>839</v>
      </c>
      <c r="P284" s="111">
        <v>2500000.01</v>
      </c>
      <c r="Q284" s="111">
        <v>2500000.01</v>
      </c>
      <c r="R284" s="111" t="s">
        <v>839</v>
      </c>
      <c r="S284" s="111">
        <v>266477750</v>
      </c>
      <c r="T284" s="111">
        <v>266477750</v>
      </c>
      <c r="U284" s="15" t="s">
        <v>208</v>
      </c>
      <c r="V284" s="15" t="s">
        <v>174</v>
      </c>
      <c r="W284" s="15" t="s">
        <v>352</v>
      </c>
      <c r="X284" s="15" t="s">
        <v>822</v>
      </c>
      <c r="Y284" s="15" t="s">
        <v>828</v>
      </c>
      <c r="Z284" s="15" t="s">
        <v>868</v>
      </c>
    </row>
    <row r="285" spans="1:26" ht="34.5" customHeight="1">
      <c r="A285" s="50">
        <v>278</v>
      </c>
      <c r="B285" s="54" t="s">
        <v>635</v>
      </c>
      <c r="C285" s="19" t="s">
        <v>627</v>
      </c>
      <c r="D285" s="55" t="s">
        <v>760</v>
      </c>
      <c r="E285" s="19" t="s">
        <v>575</v>
      </c>
      <c r="F285" s="54" t="s">
        <v>680</v>
      </c>
      <c r="G285" s="56" t="s">
        <v>688</v>
      </c>
      <c r="H285" s="56" t="s">
        <v>761</v>
      </c>
      <c r="I285" s="55" t="s">
        <v>626</v>
      </c>
      <c r="J285" s="92">
        <v>35</v>
      </c>
      <c r="K285" s="89">
        <v>230.12</v>
      </c>
      <c r="L285" s="89">
        <v>2.32</v>
      </c>
      <c r="N285" s="13"/>
      <c r="O285" s="111">
        <v>2162846</v>
      </c>
      <c r="P285" s="111" t="s">
        <v>839</v>
      </c>
      <c r="Q285" s="111">
        <v>2162846</v>
      </c>
      <c r="R285" s="111">
        <v>226425361.63</v>
      </c>
      <c r="S285" s="111" t="s">
        <v>839</v>
      </c>
      <c r="T285" s="111">
        <v>226425361.63</v>
      </c>
      <c r="U285" s="15" t="s">
        <v>208</v>
      </c>
      <c r="V285" s="15" t="s">
        <v>174</v>
      </c>
      <c r="W285" s="15" t="s">
        <v>218</v>
      </c>
      <c r="X285" s="15" t="s">
        <v>822</v>
      </c>
      <c r="Y285" s="15" t="s">
        <v>828</v>
      </c>
      <c r="Z285" s="15" t="s">
        <v>868</v>
      </c>
    </row>
    <row r="286" spans="1:26" ht="34.5" customHeight="1">
      <c r="A286" s="50">
        <v>279</v>
      </c>
      <c r="B286" s="18" t="s">
        <v>636</v>
      </c>
      <c r="C286" s="19" t="s">
        <v>627</v>
      </c>
      <c r="D286" s="23" t="s">
        <v>703</v>
      </c>
      <c r="E286" s="19" t="s">
        <v>593</v>
      </c>
      <c r="F286" s="19" t="s">
        <v>638</v>
      </c>
      <c r="G286" s="20" t="s">
        <v>705</v>
      </c>
      <c r="H286" s="66" t="s">
        <v>692</v>
      </c>
      <c r="I286" s="15" t="s">
        <v>626</v>
      </c>
      <c r="J286" s="91">
        <v>5.25</v>
      </c>
      <c r="K286" s="89">
        <v>143.78</v>
      </c>
      <c r="L286" s="89">
        <v>1.45</v>
      </c>
      <c r="M286" s="13">
        <v>191</v>
      </c>
      <c r="N286" s="13">
        <f>M286/99</f>
        <v>1.9292929292929293</v>
      </c>
      <c r="O286" s="111">
        <v>969000</v>
      </c>
      <c r="P286" s="111" t="s">
        <v>839</v>
      </c>
      <c r="Q286" s="111">
        <v>969000</v>
      </c>
      <c r="R286" s="111">
        <v>97554100.19</v>
      </c>
      <c r="S286" s="111" t="s">
        <v>839</v>
      </c>
      <c r="T286" s="111">
        <v>97554100.19</v>
      </c>
      <c r="U286" s="15" t="s">
        <v>208</v>
      </c>
      <c r="V286" s="15" t="s">
        <v>174</v>
      </c>
      <c r="W286" s="15" t="s">
        <v>352</v>
      </c>
      <c r="X286" s="15" t="s">
        <v>822</v>
      </c>
      <c r="Y286" s="15" t="s">
        <v>631</v>
      </c>
      <c r="Z286" s="15" t="s">
        <v>874</v>
      </c>
    </row>
    <row r="287" spans="1:26" ht="34.5" customHeight="1">
      <c r="A287" s="50">
        <v>280</v>
      </c>
      <c r="B287" s="18" t="s">
        <v>636</v>
      </c>
      <c r="C287" s="19" t="s">
        <v>627</v>
      </c>
      <c r="D287" s="23" t="s">
        <v>661</v>
      </c>
      <c r="E287" s="19" t="s">
        <v>592</v>
      </c>
      <c r="F287" s="19" t="s">
        <v>610</v>
      </c>
      <c r="G287" s="20" t="s">
        <v>3</v>
      </c>
      <c r="H287" s="16" t="s">
        <v>738</v>
      </c>
      <c r="I287" s="15" t="s">
        <v>626</v>
      </c>
      <c r="J287" s="91">
        <v>10</v>
      </c>
      <c r="K287" s="89">
        <v>185.18</v>
      </c>
      <c r="L287" s="89">
        <v>1.87</v>
      </c>
      <c r="M287" s="13">
        <v>0</v>
      </c>
      <c r="N287" s="13">
        <f>M287/99</f>
        <v>0</v>
      </c>
      <c r="O287" s="111">
        <v>500240.96</v>
      </c>
      <c r="P287" s="111" t="s">
        <v>839</v>
      </c>
      <c r="Q287" s="111">
        <v>500240.96</v>
      </c>
      <c r="R287" s="111">
        <v>50011593.1</v>
      </c>
      <c r="S287" s="111" t="s">
        <v>839</v>
      </c>
      <c r="T287" s="111">
        <v>50011593.1</v>
      </c>
      <c r="U287" s="15" t="s">
        <v>208</v>
      </c>
      <c r="V287" s="15" t="s">
        <v>174</v>
      </c>
      <c r="W287" s="15" t="s">
        <v>352</v>
      </c>
      <c r="X287" s="15" t="s">
        <v>822</v>
      </c>
      <c r="Y287" s="15" t="s">
        <v>631</v>
      </c>
      <c r="Z287" s="15" t="s">
        <v>865</v>
      </c>
    </row>
    <row r="288" spans="1:26" ht="34.5" customHeight="1">
      <c r="A288" s="50">
        <v>281</v>
      </c>
      <c r="B288" s="18" t="s">
        <v>636</v>
      </c>
      <c r="C288" s="19" t="s">
        <v>627</v>
      </c>
      <c r="D288" s="23" t="s">
        <v>706</v>
      </c>
      <c r="E288" s="19" t="s">
        <v>587</v>
      </c>
      <c r="F288" s="19" t="s">
        <v>697</v>
      </c>
      <c r="G288" s="20" t="s">
        <v>707</v>
      </c>
      <c r="H288" s="16" t="s">
        <v>739</v>
      </c>
      <c r="I288" s="15" t="s">
        <v>626</v>
      </c>
      <c r="J288" s="91">
        <v>30</v>
      </c>
      <c r="K288" s="89">
        <v>2976.9</v>
      </c>
      <c r="L288" s="89">
        <v>30</v>
      </c>
      <c r="M288" s="13">
        <v>270</v>
      </c>
      <c r="N288" s="13">
        <f>M288/99</f>
        <v>2.727272727272727</v>
      </c>
      <c r="O288" s="103"/>
      <c r="P288" s="103"/>
      <c r="Q288" s="103"/>
      <c r="R288" s="103"/>
      <c r="S288" s="103"/>
      <c r="T288" s="103"/>
      <c r="U288" s="15" t="s">
        <v>208</v>
      </c>
      <c r="V288" s="15" t="s">
        <v>174</v>
      </c>
      <c r="W288" s="15" t="s">
        <v>352</v>
      </c>
      <c r="X288" s="15" t="s">
        <v>822</v>
      </c>
      <c r="Y288" s="15" t="s">
        <v>631</v>
      </c>
      <c r="Z288" s="15" t="s">
        <v>864</v>
      </c>
    </row>
    <row r="289" spans="1:26" ht="34.5" customHeight="1">
      <c r="A289" s="50">
        <v>282</v>
      </c>
      <c r="B289" s="18" t="s">
        <v>636</v>
      </c>
      <c r="C289" s="19" t="s">
        <v>627</v>
      </c>
      <c r="D289" s="17" t="s">
        <v>53</v>
      </c>
      <c r="E289" s="19" t="s">
        <v>407</v>
      </c>
      <c r="F289" s="19" t="s">
        <v>697</v>
      </c>
      <c r="G289" s="20" t="s">
        <v>12</v>
      </c>
      <c r="H289" s="16" t="s">
        <v>13</v>
      </c>
      <c r="I289" s="15" t="s">
        <v>626</v>
      </c>
      <c r="J289" s="91">
        <v>31.1</v>
      </c>
      <c r="K289" s="89">
        <v>2221.52</v>
      </c>
      <c r="L289" s="89">
        <v>22.39</v>
      </c>
      <c r="M289" s="13">
        <v>465</v>
      </c>
      <c r="N289" s="13">
        <f>M289/99</f>
        <v>4.696969696969697</v>
      </c>
      <c r="O289" s="111">
        <v>11573666</v>
      </c>
      <c r="P289" s="111" t="s">
        <v>839</v>
      </c>
      <c r="Q289" s="111">
        <v>11573666</v>
      </c>
      <c r="R289" s="111">
        <v>1198699756</v>
      </c>
      <c r="S289" s="111" t="s">
        <v>839</v>
      </c>
      <c r="T289" s="111">
        <v>1198699756</v>
      </c>
      <c r="U289" s="15" t="s">
        <v>208</v>
      </c>
      <c r="V289" s="15" t="s">
        <v>174</v>
      </c>
      <c r="W289" s="15" t="s">
        <v>352</v>
      </c>
      <c r="X289" s="15" t="s">
        <v>822</v>
      </c>
      <c r="Y289" s="15" t="s">
        <v>631</v>
      </c>
      <c r="Z289" s="15" t="s">
        <v>864</v>
      </c>
    </row>
    <row r="290" spans="1:23" ht="13.5">
      <c r="A290" s="67"/>
      <c r="M290" s="1"/>
      <c r="N290" s="118"/>
      <c r="O290" s="119"/>
      <c r="P290" s="119"/>
      <c r="Q290" s="119"/>
      <c r="R290" s="119"/>
      <c r="S290" s="119"/>
      <c r="T290" s="119"/>
      <c r="U290" s="88"/>
      <c r="V290" s="2"/>
      <c r="W290" s="2"/>
    </row>
    <row r="291" spans="1:26" s="9" customFormat="1" ht="13.5">
      <c r="A291" s="67"/>
      <c r="C291" s="5"/>
      <c r="D291" s="11"/>
      <c r="E291" s="1"/>
      <c r="F291" s="1"/>
      <c r="G291" s="6"/>
      <c r="H291" s="7"/>
      <c r="I291" s="2"/>
      <c r="J291" s="8"/>
      <c r="K291" s="8"/>
      <c r="L291" s="8"/>
      <c r="M291" s="1"/>
      <c r="N291" s="1"/>
      <c r="O291" s="10"/>
      <c r="P291" s="10"/>
      <c r="Q291" s="10"/>
      <c r="R291" s="10"/>
      <c r="S291" s="10"/>
      <c r="T291" s="10"/>
      <c r="U291" s="1"/>
      <c r="V291" s="1"/>
      <c r="W291" s="1"/>
      <c r="X291" s="1"/>
      <c r="Y291" s="1"/>
      <c r="Z291" s="1"/>
    </row>
    <row r="292" spans="1:26" s="9" customFormat="1" ht="13.5">
      <c r="A292" s="67"/>
      <c r="C292" s="5"/>
      <c r="D292" s="11"/>
      <c r="E292" s="1"/>
      <c r="F292" s="1"/>
      <c r="G292" s="6"/>
      <c r="H292" s="7"/>
      <c r="I292" s="2"/>
      <c r="J292" s="8"/>
      <c r="K292" s="8"/>
      <c r="L292" s="8"/>
      <c r="M292" s="1"/>
      <c r="N292" s="1"/>
      <c r="O292" s="10"/>
      <c r="P292" s="10"/>
      <c r="Q292" s="10"/>
      <c r="R292" s="10"/>
      <c r="S292" s="10"/>
      <c r="T292" s="10"/>
      <c r="U292" s="1"/>
      <c r="V292" s="1"/>
      <c r="W292" s="1"/>
      <c r="X292" s="1"/>
      <c r="Y292" s="1"/>
      <c r="Z292" s="1"/>
    </row>
    <row r="293" spans="1:26" s="9" customFormat="1" ht="13.5">
      <c r="A293" s="67"/>
      <c r="C293" s="5"/>
      <c r="D293" s="11"/>
      <c r="E293" s="1"/>
      <c r="F293" s="1"/>
      <c r="G293" s="6"/>
      <c r="H293" s="7"/>
      <c r="I293" s="2"/>
      <c r="J293" s="8"/>
      <c r="K293" s="8"/>
      <c r="L293" s="8"/>
      <c r="M293" s="1"/>
      <c r="N293" s="1"/>
      <c r="O293" s="10"/>
      <c r="P293" s="10"/>
      <c r="Q293" s="10"/>
      <c r="R293" s="10"/>
      <c r="S293" s="10"/>
      <c r="T293" s="10"/>
      <c r="U293" s="1"/>
      <c r="V293" s="1"/>
      <c r="W293" s="1"/>
      <c r="X293" s="1"/>
      <c r="Y293" s="1"/>
      <c r="Z293" s="1"/>
    </row>
    <row r="294" spans="1:26" s="9" customFormat="1" ht="13.5">
      <c r="A294" s="67"/>
      <c r="C294" s="5"/>
      <c r="D294" s="11"/>
      <c r="E294" s="1"/>
      <c r="F294" s="1"/>
      <c r="G294" s="6"/>
      <c r="H294" s="7"/>
      <c r="I294" s="2"/>
      <c r="J294" s="8"/>
      <c r="K294" s="8"/>
      <c r="L294" s="8"/>
      <c r="M294" s="1"/>
      <c r="N294" s="1"/>
      <c r="O294" s="10"/>
      <c r="P294" s="10"/>
      <c r="Q294" s="10"/>
      <c r="R294" s="10"/>
      <c r="S294" s="10"/>
      <c r="T294" s="10"/>
      <c r="U294" s="1"/>
      <c r="V294" s="1"/>
      <c r="W294" s="1"/>
      <c r="X294" s="1"/>
      <c r="Y294" s="1"/>
      <c r="Z294" s="1"/>
    </row>
    <row r="295" spans="1:26" s="9" customFormat="1" ht="13.5">
      <c r="A295" s="67"/>
      <c r="C295" s="5"/>
      <c r="D295" s="11"/>
      <c r="E295" s="1"/>
      <c r="F295" s="1"/>
      <c r="G295" s="6"/>
      <c r="H295" s="7"/>
      <c r="I295" s="2"/>
      <c r="J295" s="8"/>
      <c r="K295" s="8"/>
      <c r="L295" s="8"/>
      <c r="M295" s="87"/>
      <c r="N295" s="1"/>
      <c r="O295" s="10"/>
      <c r="P295" s="10"/>
      <c r="Q295" s="10"/>
      <c r="R295" s="10"/>
      <c r="S295" s="10"/>
      <c r="T295" s="10"/>
      <c r="U295" s="1"/>
      <c r="V295" s="1"/>
      <c r="W295" s="1"/>
      <c r="X295" s="1"/>
      <c r="Y295" s="1"/>
      <c r="Z295" s="1"/>
    </row>
    <row r="296" spans="1:26" s="9" customFormat="1" ht="13.5">
      <c r="A296" s="67"/>
      <c r="C296" s="5"/>
      <c r="D296" s="11"/>
      <c r="E296" s="1"/>
      <c r="F296" s="1"/>
      <c r="G296" s="6"/>
      <c r="H296" s="7"/>
      <c r="I296" s="2"/>
      <c r="J296" s="8"/>
      <c r="K296" s="8"/>
      <c r="L296" s="8"/>
      <c r="M296" s="13"/>
      <c r="N296" s="1"/>
      <c r="O296" s="10"/>
      <c r="P296" s="10"/>
      <c r="Q296" s="10"/>
      <c r="R296" s="10"/>
      <c r="S296" s="10"/>
      <c r="T296" s="10"/>
      <c r="U296" s="1"/>
      <c r="V296" s="1"/>
      <c r="W296" s="1"/>
      <c r="X296" s="1"/>
      <c r="Y296" s="1"/>
      <c r="Z296" s="1"/>
    </row>
    <row r="297" spans="1:26" s="9" customFormat="1" ht="13.5">
      <c r="A297" s="67"/>
      <c r="C297" s="5"/>
      <c r="D297" s="11"/>
      <c r="E297" s="1"/>
      <c r="F297" s="1"/>
      <c r="G297" s="6"/>
      <c r="H297" s="7"/>
      <c r="I297" s="2"/>
      <c r="J297" s="8"/>
      <c r="K297" s="8"/>
      <c r="L297" s="8"/>
      <c r="M297" s="13"/>
      <c r="N297" s="1"/>
      <c r="O297" s="10"/>
      <c r="P297" s="10"/>
      <c r="Q297" s="10"/>
      <c r="R297" s="10"/>
      <c r="S297" s="10"/>
      <c r="T297" s="10"/>
      <c r="U297" s="1"/>
      <c r="V297" s="1"/>
      <c r="W297" s="1"/>
      <c r="X297" s="1"/>
      <c r="Y297" s="1"/>
      <c r="Z297" s="1"/>
    </row>
    <row r="298" spans="1:26" s="9" customFormat="1" ht="13.5">
      <c r="A298" s="67"/>
      <c r="C298" s="5"/>
      <c r="D298" s="11"/>
      <c r="E298" s="1"/>
      <c r="F298" s="1"/>
      <c r="G298" s="6"/>
      <c r="H298" s="7"/>
      <c r="I298" s="2"/>
      <c r="J298" s="8"/>
      <c r="K298" s="8"/>
      <c r="L298" s="8"/>
      <c r="M298" s="13"/>
      <c r="N298" s="1"/>
      <c r="O298" s="10"/>
      <c r="P298" s="10"/>
      <c r="Q298" s="10"/>
      <c r="R298" s="10"/>
      <c r="S298" s="10"/>
      <c r="T298" s="10"/>
      <c r="U298" s="1"/>
      <c r="V298" s="1"/>
      <c r="W298" s="1"/>
      <c r="X298" s="1"/>
      <c r="Y298" s="1"/>
      <c r="Z298" s="1"/>
    </row>
    <row r="299" spans="1:26" s="9" customFormat="1" ht="13.5">
      <c r="A299" s="67"/>
      <c r="C299" s="5"/>
      <c r="D299" s="11"/>
      <c r="E299" s="1"/>
      <c r="F299" s="1"/>
      <c r="G299" s="6"/>
      <c r="H299" s="7"/>
      <c r="I299" s="2"/>
      <c r="J299" s="8"/>
      <c r="K299" s="8"/>
      <c r="L299" s="8"/>
      <c r="M299" s="13"/>
      <c r="N299" s="1"/>
      <c r="O299" s="10"/>
      <c r="P299" s="10"/>
      <c r="Q299" s="10"/>
      <c r="R299" s="10"/>
      <c r="S299" s="10"/>
      <c r="T299" s="10"/>
      <c r="U299" s="1"/>
      <c r="V299" s="1"/>
      <c r="W299" s="1"/>
      <c r="X299" s="1"/>
      <c r="Y299" s="1"/>
      <c r="Z299" s="1"/>
    </row>
    <row r="300" spans="1:26" s="9" customFormat="1" ht="13.5">
      <c r="A300" s="67"/>
      <c r="C300" s="5"/>
      <c r="D300" s="11"/>
      <c r="E300" s="1"/>
      <c r="F300" s="1"/>
      <c r="G300" s="6"/>
      <c r="H300" s="7"/>
      <c r="I300" s="2"/>
      <c r="J300" s="8"/>
      <c r="K300" s="8"/>
      <c r="L300" s="8"/>
      <c r="M300" s="13"/>
      <c r="N300" s="1"/>
      <c r="O300" s="10"/>
      <c r="P300" s="10"/>
      <c r="Q300" s="10"/>
      <c r="R300" s="10"/>
      <c r="S300" s="10"/>
      <c r="T300" s="10"/>
      <c r="U300" s="1"/>
      <c r="V300" s="1"/>
      <c r="W300" s="1"/>
      <c r="X300" s="1"/>
      <c r="Y300" s="1"/>
      <c r="Z300" s="1"/>
    </row>
    <row r="301" spans="1:26" s="9" customFormat="1" ht="13.5">
      <c r="A301" s="67"/>
      <c r="C301" s="5"/>
      <c r="D301" s="11"/>
      <c r="E301" s="1"/>
      <c r="F301" s="1"/>
      <c r="G301" s="6"/>
      <c r="H301" s="7"/>
      <c r="I301" s="2"/>
      <c r="J301" s="8"/>
      <c r="K301" s="8"/>
      <c r="L301" s="8"/>
      <c r="M301" s="13"/>
      <c r="N301" s="1"/>
      <c r="O301" s="10"/>
      <c r="P301" s="10"/>
      <c r="Q301" s="10"/>
      <c r="R301" s="10"/>
      <c r="S301" s="10"/>
      <c r="T301" s="10"/>
      <c r="U301" s="1"/>
      <c r="V301" s="1"/>
      <c r="W301" s="1"/>
      <c r="X301" s="1"/>
      <c r="Y301" s="1"/>
      <c r="Z301" s="1"/>
    </row>
    <row r="302" spans="1:26" s="9" customFormat="1" ht="13.5">
      <c r="A302" s="67"/>
      <c r="C302" s="5"/>
      <c r="D302" s="11"/>
      <c r="E302" s="1"/>
      <c r="F302" s="1"/>
      <c r="G302" s="6"/>
      <c r="H302" s="7"/>
      <c r="I302" s="2"/>
      <c r="J302" s="8"/>
      <c r="K302" s="8"/>
      <c r="L302" s="8"/>
      <c r="M302" s="13"/>
      <c r="N302" s="1"/>
      <c r="O302" s="10"/>
      <c r="P302" s="10"/>
      <c r="Q302" s="10"/>
      <c r="R302" s="10"/>
      <c r="S302" s="10"/>
      <c r="T302" s="10"/>
      <c r="U302" s="1"/>
      <c r="V302" s="1"/>
      <c r="W302" s="1"/>
      <c r="X302" s="1"/>
      <c r="Y302" s="1"/>
      <c r="Z302" s="1"/>
    </row>
    <row r="303" spans="1:26" s="9" customFormat="1" ht="13.5">
      <c r="A303" s="67"/>
      <c r="C303" s="5"/>
      <c r="D303" s="11"/>
      <c r="E303" s="1"/>
      <c r="F303" s="1"/>
      <c r="G303" s="6"/>
      <c r="H303" s="7"/>
      <c r="I303" s="2"/>
      <c r="J303" s="8"/>
      <c r="K303" s="8"/>
      <c r="L303" s="8"/>
      <c r="M303" s="13"/>
      <c r="N303" s="1"/>
      <c r="O303" s="10"/>
      <c r="P303" s="10"/>
      <c r="Q303" s="10"/>
      <c r="R303" s="10"/>
      <c r="S303" s="10"/>
      <c r="T303" s="10"/>
      <c r="U303" s="1"/>
      <c r="V303" s="1"/>
      <c r="W303" s="1"/>
      <c r="X303" s="1"/>
      <c r="Y303" s="1"/>
      <c r="Z303" s="1"/>
    </row>
    <row r="304" spans="1:26" s="9" customFormat="1" ht="13.5">
      <c r="A304" s="67"/>
      <c r="C304" s="5"/>
      <c r="D304" s="11"/>
      <c r="E304" s="1"/>
      <c r="F304" s="1"/>
      <c r="G304" s="6"/>
      <c r="H304" s="7"/>
      <c r="I304" s="2"/>
      <c r="J304" s="8"/>
      <c r="K304" s="8"/>
      <c r="L304" s="8"/>
      <c r="M304" s="13"/>
      <c r="N304" s="1"/>
      <c r="O304" s="10"/>
      <c r="P304" s="10"/>
      <c r="Q304" s="10"/>
      <c r="R304" s="10"/>
      <c r="S304" s="10"/>
      <c r="T304" s="10"/>
      <c r="U304" s="1"/>
      <c r="V304" s="1"/>
      <c r="W304" s="1"/>
      <c r="X304" s="1"/>
      <c r="Y304" s="1"/>
      <c r="Z304" s="1"/>
    </row>
    <row r="305" spans="1:26" s="9" customFormat="1" ht="13.5">
      <c r="A305" s="67"/>
      <c r="C305" s="5"/>
      <c r="D305" s="11"/>
      <c r="E305" s="1"/>
      <c r="F305" s="1"/>
      <c r="G305" s="6"/>
      <c r="H305" s="7"/>
      <c r="I305" s="2"/>
      <c r="J305" s="8"/>
      <c r="K305" s="8"/>
      <c r="L305" s="8"/>
      <c r="M305" s="13"/>
      <c r="N305" s="1"/>
      <c r="O305" s="10"/>
      <c r="P305" s="10"/>
      <c r="Q305" s="10"/>
      <c r="R305" s="10"/>
      <c r="S305" s="10"/>
      <c r="T305" s="10"/>
      <c r="U305" s="1"/>
      <c r="V305" s="1"/>
      <c r="W305" s="1"/>
      <c r="X305" s="1"/>
      <c r="Y305" s="1"/>
      <c r="Z305" s="1"/>
    </row>
    <row r="306" spans="1:26" s="9" customFormat="1" ht="13.5">
      <c r="A306" s="67"/>
      <c r="C306" s="5"/>
      <c r="D306" s="11"/>
      <c r="E306" s="1"/>
      <c r="F306" s="1"/>
      <c r="G306" s="6"/>
      <c r="H306" s="7"/>
      <c r="I306" s="2"/>
      <c r="J306" s="8"/>
      <c r="K306" s="8"/>
      <c r="L306" s="8"/>
      <c r="M306" s="13"/>
      <c r="N306" s="1"/>
      <c r="O306" s="10"/>
      <c r="P306" s="10"/>
      <c r="Q306" s="10"/>
      <c r="R306" s="10"/>
      <c r="S306" s="10"/>
      <c r="T306" s="10"/>
      <c r="U306" s="1"/>
      <c r="V306" s="1"/>
      <c r="W306" s="1"/>
      <c r="X306" s="1"/>
      <c r="Y306" s="1"/>
      <c r="Z306" s="1"/>
    </row>
    <row r="307" spans="1:26" s="9" customFormat="1" ht="13.5">
      <c r="A307" s="67"/>
      <c r="C307" s="5"/>
      <c r="D307" s="11"/>
      <c r="E307" s="1"/>
      <c r="F307" s="1"/>
      <c r="G307" s="6"/>
      <c r="H307" s="7"/>
      <c r="I307" s="2"/>
      <c r="J307" s="8"/>
      <c r="K307" s="8"/>
      <c r="L307" s="8"/>
      <c r="M307" s="13"/>
      <c r="N307" s="1"/>
      <c r="O307" s="10"/>
      <c r="P307" s="10"/>
      <c r="Q307" s="10"/>
      <c r="R307" s="10"/>
      <c r="S307" s="10"/>
      <c r="T307" s="10"/>
      <c r="U307" s="1"/>
      <c r="V307" s="1"/>
      <c r="W307" s="1"/>
      <c r="X307" s="1"/>
      <c r="Y307" s="1"/>
      <c r="Z307" s="1"/>
    </row>
    <row r="308" spans="1:26" s="9" customFormat="1" ht="13.5">
      <c r="A308" s="67"/>
      <c r="C308" s="5"/>
      <c r="D308" s="11"/>
      <c r="E308" s="1"/>
      <c r="F308" s="1"/>
      <c r="G308" s="6"/>
      <c r="H308" s="7"/>
      <c r="I308" s="2"/>
      <c r="J308" s="8"/>
      <c r="K308" s="8"/>
      <c r="L308" s="8"/>
      <c r="M308" s="13"/>
      <c r="N308" s="1"/>
      <c r="O308" s="10"/>
      <c r="P308" s="10"/>
      <c r="Q308" s="10"/>
      <c r="R308" s="10"/>
      <c r="S308" s="10"/>
      <c r="T308" s="10"/>
      <c r="U308" s="1"/>
      <c r="V308" s="1"/>
      <c r="W308" s="1"/>
      <c r="X308" s="1"/>
      <c r="Y308" s="1"/>
      <c r="Z308" s="1"/>
    </row>
  </sheetData>
  <sheetProtection/>
  <autoFilter ref="C1:C308"/>
  <mergeCells count="23">
    <mergeCell ref="B1:Z1"/>
    <mergeCell ref="B2:Z2"/>
    <mergeCell ref="Z3:Z5"/>
    <mergeCell ref="Y3:Y5"/>
    <mergeCell ref="O3:T3"/>
    <mergeCell ref="R4:T4"/>
    <mergeCell ref="K3:L4"/>
    <mergeCell ref="F3:F5"/>
    <mergeCell ref="G3:G5"/>
    <mergeCell ref="H3:H5"/>
    <mergeCell ref="X3:X5"/>
    <mergeCell ref="J3:J5"/>
    <mergeCell ref="V3:V5"/>
    <mergeCell ref="M3:N4"/>
    <mergeCell ref="W3:W5"/>
    <mergeCell ref="U3:U5"/>
    <mergeCell ref="O4:Q4"/>
    <mergeCell ref="I3:I5"/>
    <mergeCell ref="E3:E5"/>
    <mergeCell ref="A3:A5"/>
    <mergeCell ref="B3:B5"/>
    <mergeCell ref="C3:C5"/>
    <mergeCell ref="D3:D5"/>
  </mergeCells>
  <printOptions gridLines="1" horizontalCentered="1"/>
  <pageMargins left="0.26" right="0.26" top="0.25" bottom="0.25" header="0" footer="0"/>
  <pageSetup fitToHeight="0" horizontalDpi="600" verticalDpi="600" orientation="landscape" paperSize="9" scale="75" r:id="rId1"/>
  <rowBreaks count="1" manualBreakCount="1">
    <brk id="243" max="25" man="1"/>
  </rowBreaks>
  <colBreaks count="1" manualBreakCount="1">
    <brk id="23" max="28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OSRE</dc:title>
  <dc:subject>B/E 97/98</dc:subject>
  <dc:creator>AC-I</dc:creator>
  <cp:keywords/>
  <dc:description/>
  <cp:lastModifiedBy>dpa3</cp:lastModifiedBy>
  <cp:lastPrinted>2013-11-21T05:47:12Z</cp:lastPrinted>
  <dcterms:created xsi:type="dcterms:W3CDTF">1999-11-09T07:26:38Z</dcterms:created>
  <dcterms:modified xsi:type="dcterms:W3CDTF">2013-11-22T10:11:25Z</dcterms:modified>
  <cp:category/>
  <cp:version/>
  <cp:contentType/>
  <cp:contentStatus/>
</cp:coreProperties>
</file>