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7800" tabRatio="898" activeTab="0"/>
  </bookViews>
  <sheets>
    <sheet name="Jul-June$" sheetId="1" r:id="rId1"/>
    <sheet name="Jul-JuneRs" sheetId="2" r:id="rId2"/>
    <sheet name="$Donor-wise" sheetId="3" r:id="rId3"/>
    <sheet name="Sheet1" sheetId="4" r:id="rId4"/>
    <sheet name="Final" sheetId="5" r:id="rId5"/>
    <sheet name="Project vs Non-Project" sheetId="6" r:id="rId6"/>
    <sheet name="Donor-Chart" sheetId="7" r:id="rId7"/>
    <sheet name="Purpose wise" sheetId="8" r:id="rId8"/>
    <sheet name="Loan-Grant" sheetId="9" r:id="rId9"/>
  </sheets>
  <definedNames>
    <definedName name="\A" localSheetId="4">#REF!</definedName>
    <definedName name="\A">#REF!</definedName>
    <definedName name="\C" localSheetId="4">#REF!</definedName>
    <definedName name="\C">#REF!</definedName>
    <definedName name="\D" localSheetId="4">#REF!</definedName>
    <definedName name="\D">#REF!</definedName>
    <definedName name="\F" localSheetId="4">#REF!</definedName>
    <definedName name="\F">#REF!</definedName>
    <definedName name="\G" localSheetId="4">#REF!</definedName>
    <definedName name="\G">#REF!</definedName>
    <definedName name="\I" localSheetId="4">#REF!</definedName>
    <definedName name="\I">#REF!</definedName>
    <definedName name="\L" localSheetId="4">#REF!</definedName>
    <definedName name="\L">#REF!</definedName>
    <definedName name="\N" localSheetId="4">#REF!</definedName>
    <definedName name="\N">#REF!</definedName>
    <definedName name="\P" localSheetId="4">#REF!</definedName>
    <definedName name="\P">#REF!</definedName>
    <definedName name="\R" localSheetId="4">#REF!</definedName>
    <definedName name="\R">#REF!</definedName>
    <definedName name="\S" localSheetId="4">#REF!</definedName>
    <definedName name="\S">#REF!</definedName>
    <definedName name="\T" localSheetId="4">#REF!</definedName>
    <definedName name="\T">#REF!</definedName>
    <definedName name="\V" localSheetId="4">#REF!</definedName>
    <definedName name="\V">#REF!</definedName>
    <definedName name="\Y" localSheetId="4">#REF!</definedName>
    <definedName name="\Y">#REF!</definedName>
    <definedName name="_xlnm._FilterDatabase" localSheetId="4" hidden="1">'Final'!$C$1:$C$325</definedName>
    <definedName name="ab">#REF!</definedName>
    <definedName name="_xlnm.Print_Area" localSheetId="4">'Final'!$A$1:$AA$308</definedName>
    <definedName name="_xlnm.Print_Titles" localSheetId="4">'Final'!$1:$6</definedName>
  </definedNames>
  <calcPr fullCalcOnLoad="1"/>
  <pivotCaches>
    <pivotCache cacheId="1" r:id="rId10"/>
  </pivotCaches>
</workbook>
</file>

<file path=xl/comments5.xml><?xml version="1.0" encoding="utf-8"?>
<comments xmlns="http://schemas.openxmlformats.org/spreadsheetml/2006/main">
  <authors>
    <author>admin</author>
  </authors>
  <commentList>
    <comment ref="B26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according to EA its IDA credit</t>
        </r>
      </text>
    </comment>
    <comment ref="C1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CVF</t>
        </r>
      </text>
    </comment>
    <comment ref="C13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Technical Co-operation</t>
        </r>
      </text>
    </comment>
    <comment ref="C14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TC</t>
        </r>
      </text>
    </comment>
    <comment ref="C1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TC</t>
        </r>
      </text>
    </comment>
  </commentList>
</comments>
</file>

<file path=xl/sharedStrings.xml><?xml version="1.0" encoding="utf-8"?>
<sst xmlns="http://schemas.openxmlformats.org/spreadsheetml/2006/main" count="4529" uniqueCount="1012">
  <si>
    <t>22.06.07</t>
  </si>
  <si>
    <t>31.03.19</t>
  </si>
  <si>
    <t>2727-z Total</t>
  </si>
  <si>
    <t>[238.39]</t>
  </si>
  <si>
    <t>Thermal For Installation of New Coal Fired Power Plant having Capacity 2x660  MW at Jamshoro</t>
  </si>
  <si>
    <t>Punjab Water &amp; Sanitation Acedemy, Lahore</t>
  </si>
  <si>
    <t>Sindh Basic Education Project</t>
  </si>
  <si>
    <t>30.09.16</t>
  </si>
  <si>
    <t>18.09.12</t>
  </si>
  <si>
    <t>30.04.10</t>
  </si>
  <si>
    <t>15.10.11</t>
  </si>
  <si>
    <t>15.08.13</t>
  </si>
  <si>
    <t>26.03.10</t>
  </si>
  <si>
    <t>01.07.04</t>
  </si>
  <si>
    <t>31.03.16</t>
  </si>
  <si>
    <t>Keyal Khwar HPP (Co-financing)</t>
  </si>
  <si>
    <t>CPK-1026</t>
  </si>
  <si>
    <t>CPK-1030-01N</t>
  </si>
  <si>
    <t>Hydropower Training Institute of Mangla</t>
  </si>
  <si>
    <t>17.12.13</t>
  </si>
  <si>
    <t>17.12.16</t>
  </si>
  <si>
    <t>2287-k</t>
  </si>
  <si>
    <t>TF013462-PK</t>
  </si>
  <si>
    <t>Tabella Dam</t>
  </si>
  <si>
    <t>31.01.08</t>
  </si>
  <si>
    <t>21.03.07</t>
  </si>
  <si>
    <t>AJK</t>
  </si>
  <si>
    <t>PEPCO</t>
  </si>
  <si>
    <t>FATA</t>
  </si>
  <si>
    <t>31.12.13</t>
  </si>
  <si>
    <t>2540-II</t>
  </si>
  <si>
    <t>Bonds</t>
  </si>
  <si>
    <t>Jagran HPP, AJK</t>
  </si>
  <si>
    <t>Tokyo Pledge</t>
  </si>
  <si>
    <t>Non-Proj. Aid</t>
  </si>
  <si>
    <t>K.Lugar</t>
  </si>
  <si>
    <t>2400</t>
  </si>
  <si>
    <t>29.12.08</t>
  </si>
  <si>
    <t>10219</t>
  </si>
  <si>
    <t>200465039</t>
  </si>
  <si>
    <t>4589</t>
  </si>
  <si>
    <t>4599</t>
  </si>
  <si>
    <t>169</t>
  </si>
  <si>
    <t>116</t>
  </si>
  <si>
    <t>P-58</t>
  </si>
  <si>
    <t>P-61</t>
  </si>
  <si>
    <t>795</t>
  </si>
  <si>
    <t>201-2</t>
  </si>
  <si>
    <t>391-AAG-011-02</t>
  </si>
  <si>
    <t>Name of Project / Programme</t>
  </si>
  <si>
    <t>200866533</t>
  </si>
  <si>
    <t>11.06.10</t>
  </si>
  <si>
    <t>11.12.08</t>
  </si>
  <si>
    <t>200866533-1</t>
  </si>
  <si>
    <t>24.06.10</t>
  </si>
  <si>
    <t>125</t>
  </si>
  <si>
    <t>Gwadar Lasbela Livelihood Support</t>
  </si>
  <si>
    <t>18.12.10</t>
  </si>
  <si>
    <t>7900</t>
  </si>
  <si>
    <t>30.06.16</t>
  </si>
  <si>
    <t>30.11.11</t>
  </si>
  <si>
    <t>31.12.18</t>
  </si>
  <si>
    <t>03.06.08</t>
  </si>
  <si>
    <t>14.01.11</t>
  </si>
  <si>
    <t>13.01.14</t>
  </si>
  <si>
    <t>391-PEPA-GOMAL</t>
  </si>
  <si>
    <t>Emergency Road Rehabilitation, KPK</t>
  </si>
  <si>
    <t>Floods-10=CDC</t>
  </si>
  <si>
    <t>Floods-10=Others</t>
  </si>
  <si>
    <t>Balochistan</t>
  </si>
  <si>
    <t>Small Scale Irrigation, Balochistan</t>
  </si>
  <si>
    <t>France-10</t>
  </si>
  <si>
    <t>Water Resources, Faisalabad</t>
  </si>
  <si>
    <t>13.12.10</t>
  </si>
  <si>
    <t>10230</t>
  </si>
  <si>
    <t>23.12.10</t>
  </si>
  <si>
    <t>31.12.15</t>
  </si>
  <si>
    <t>819</t>
  </si>
  <si>
    <t>30.09.15</t>
  </si>
  <si>
    <t>28.07.10</t>
  </si>
  <si>
    <t>31.01.13</t>
  </si>
  <si>
    <t>Gilgit-Baltistan</t>
  </si>
  <si>
    <t>KhaniwaL-Multan Motorway ===Extension M-4 [Shamkot-Multan]</t>
  </si>
  <si>
    <t>Poverty Reduction [KPK, Balochistan, FATA]</t>
  </si>
  <si>
    <t>28.01.11</t>
  </si>
  <si>
    <t>S.No.</t>
  </si>
  <si>
    <t>134</t>
  </si>
  <si>
    <t>GERM-1</t>
  </si>
  <si>
    <t>Governance Support Project</t>
  </si>
  <si>
    <t>P-62</t>
  </si>
  <si>
    <t>14.04.11</t>
  </si>
  <si>
    <t>2742-NHA</t>
  </si>
  <si>
    <t>2286-k</t>
  </si>
  <si>
    <t>2286-p</t>
  </si>
  <si>
    <t>Municipal Services Delivery</t>
  </si>
  <si>
    <t>4947</t>
  </si>
  <si>
    <t>7956</t>
  </si>
  <si>
    <t>Karachi Port Improvement</t>
  </si>
  <si>
    <t>24.1.11</t>
  </si>
  <si>
    <t>31.01.15</t>
  </si>
  <si>
    <t>IDB [S-Term]</t>
  </si>
  <si>
    <t>Short-Term Cr.</t>
  </si>
  <si>
    <t>HEC</t>
  </si>
  <si>
    <t>22.02.10</t>
  </si>
  <si>
    <t>09.12.09</t>
  </si>
  <si>
    <t>16.01.07</t>
  </si>
  <si>
    <t>15.12.06</t>
  </si>
  <si>
    <t>31.12.14</t>
  </si>
  <si>
    <t>29.11.08</t>
  </si>
  <si>
    <t>11.11.08</t>
  </si>
  <si>
    <t>31.12.17</t>
  </si>
  <si>
    <t>PDEP===FESCO</t>
  </si>
  <si>
    <t>PDEP===GEPCO</t>
  </si>
  <si>
    <t>PDEP===HESCO</t>
  </si>
  <si>
    <t>PDEP===IESCO</t>
  </si>
  <si>
    <t>PDEP===LESCO</t>
  </si>
  <si>
    <t>PDEP===MEPCO</t>
  </si>
  <si>
    <t>PDEP===PESCO</t>
  </si>
  <si>
    <t>PDEP===QESCO</t>
  </si>
  <si>
    <t>391-111-57</t>
  </si>
  <si>
    <t>391-111-</t>
  </si>
  <si>
    <t>Kind of Aid</t>
  </si>
  <si>
    <t>Purpose</t>
  </si>
  <si>
    <t>Project Aid</t>
  </si>
  <si>
    <t>FATA infrastructure programme</t>
  </si>
  <si>
    <t>26.02.10</t>
  </si>
  <si>
    <t>Keyal Khwar HPP</t>
  </si>
  <si>
    <t>220 KV Dadu KhuzdarT/L</t>
  </si>
  <si>
    <t>2727-F</t>
  </si>
  <si>
    <t>2727-G</t>
  </si>
  <si>
    <t>2727-H</t>
  </si>
  <si>
    <t>2727-I</t>
  </si>
  <si>
    <t>2727-L</t>
  </si>
  <si>
    <t>2727-M</t>
  </si>
  <si>
    <t>2727-P</t>
  </si>
  <si>
    <t>2727-Q</t>
  </si>
  <si>
    <t>31.03.14</t>
  </si>
  <si>
    <t>UK-13-202488</t>
  </si>
  <si>
    <t xml:space="preserve"> 15.03.13 </t>
  </si>
  <si>
    <t xml:space="preserve"> 15.03.17 </t>
  </si>
  <si>
    <t>NHDSIP,Zhob Mughal Kot N-50</t>
  </si>
  <si>
    <t>Project</t>
  </si>
  <si>
    <t>ERRA</t>
  </si>
  <si>
    <t>Amount Committed in BC</t>
  </si>
  <si>
    <t>Earthquake</t>
  </si>
  <si>
    <t>P-55</t>
  </si>
  <si>
    <t>SA2006EQ</t>
  </si>
  <si>
    <t>Non-Plan</t>
  </si>
  <si>
    <t>P&amp;D Div</t>
  </si>
  <si>
    <t>Base Currency [BC]</t>
  </si>
  <si>
    <t>31.03.10</t>
  </si>
  <si>
    <t>23.09.05</t>
  </si>
  <si>
    <t>10.08.05</t>
  </si>
  <si>
    <t>P-53</t>
  </si>
  <si>
    <t>Signing Date</t>
  </si>
  <si>
    <t>Closing Date</t>
  </si>
  <si>
    <t>JPY</t>
  </si>
  <si>
    <t>IDN</t>
  </si>
  <si>
    <t>30.06.11</t>
  </si>
  <si>
    <t xml:space="preserve"> 11.07.06 </t>
  </si>
  <si>
    <t>04.03.08</t>
  </si>
  <si>
    <t>PAEC</t>
  </si>
  <si>
    <t>03.05.08</t>
  </si>
  <si>
    <t>NHA</t>
  </si>
  <si>
    <t>25.06.08</t>
  </si>
  <si>
    <t>24.10.17</t>
  </si>
  <si>
    <t>31.05.11</t>
  </si>
  <si>
    <t>EU</t>
  </si>
  <si>
    <t>AIDCO/ 2007/0184</t>
  </si>
  <si>
    <t>UNDP</t>
  </si>
  <si>
    <t>30.09.14</t>
  </si>
  <si>
    <t xml:space="preserve">Indus Highways ===Ratodero-Dadu-Sehwan  </t>
  </si>
  <si>
    <t>Federal Tax Ombudsman</t>
  </si>
  <si>
    <t>Development Projects Gawadar District</t>
  </si>
  <si>
    <t>09.06.11</t>
  </si>
  <si>
    <t>09.06.14</t>
  </si>
  <si>
    <t>GCL-2011- 47-397</t>
  </si>
  <si>
    <t>PBC-2011- 35-186</t>
  </si>
  <si>
    <t>23.12.11</t>
  </si>
  <si>
    <t>31.12.16</t>
  </si>
  <si>
    <t>30.06.13, 31.12.17</t>
  </si>
  <si>
    <t xml:space="preserve"> 20.06.12, 31.12.14 </t>
  </si>
  <si>
    <t>200966150</t>
  </si>
  <si>
    <t>30.12.15</t>
  </si>
  <si>
    <t>Skill Dev, Sindh</t>
  </si>
  <si>
    <t>Tertiary Education</t>
  </si>
  <si>
    <t>22.09.11</t>
  </si>
  <si>
    <t>0124</t>
  </si>
  <si>
    <t>06.06.17</t>
  </si>
  <si>
    <t>06.06.15</t>
  </si>
  <si>
    <t>07.10.17</t>
  </si>
  <si>
    <t>22.02.11</t>
  </si>
  <si>
    <t>15.03.20</t>
  </si>
  <si>
    <t>742</t>
  </si>
  <si>
    <t>Tarbela 4th Extension</t>
  </si>
  <si>
    <t>Kurram Tangi Dam</t>
  </si>
  <si>
    <t>Punjab Barrages === [JINNAH BARRAGE]</t>
  </si>
  <si>
    <t>11.10.11</t>
  </si>
  <si>
    <t>Australia</t>
  </si>
  <si>
    <t>Canada</t>
  </si>
  <si>
    <t>China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</si>
  <si>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</si>
  <si>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</si>
  <si>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</si>
  <si>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</si>
  <si>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</si>
  <si>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</si>
  <si>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</si>
  <si>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</si>
  <si>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</si>
  <si>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</si>
  <si>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</si>
  <si>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</si>
  <si>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Bond Holder</t>
  </si>
  <si>
    <t>CADD</t>
  </si>
  <si>
    <t>2742-S-ii</t>
  </si>
  <si>
    <t>FER= Works Component</t>
  </si>
  <si>
    <t>GAVI</t>
  </si>
  <si>
    <t>Expanded Prog of Immunization</t>
  </si>
  <si>
    <t>[20.0]</t>
  </si>
  <si>
    <t>[6.0]</t>
  </si>
  <si>
    <t>TF-10510-K</t>
  </si>
  <si>
    <t>TF-10510-F</t>
  </si>
  <si>
    <t>NAS</t>
  </si>
  <si>
    <t>02.11.17</t>
  </si>
  <si>
    <t>01.03.13</t>
  </si>
  <si>
    <t>Joint Police Training Centre, Nowshera</t>
  </si>
  <si>
    <t>30.09.13, 30.09.15</t>
  </si>
  <si>
    <t>2841</t>
  </si>
  <si>
    <t>Natural Gas Efficiency Project</t>
  </si>
  <si>
    <t>Refugee Affected &amp; Hosting [RAHA] =kpk,bln</t>
  </si>
  <si>
    <t>Area Dev Prog</t>
  </si>
  <si>
    <t>Institutional Capacity Building = Ombudsman</t>
  </si>
  <si>
    <t>09.04.10</t>
  </si>
  <si>
    <t xml:space="preserve"> Prog./ Budgetary Support </t>
  </si>
  <si>
    <t>SECP</t>
  </si>
  <si>
    <t>Gomal Zam Dam Irrigation</t>
  </si>
  <si>
    <t>22.04.06</t>
  </si>
  <si>
    <t>1.07.00</t>
  </si>
  <si>
    <t>Promoting girls education in Balochistan</t>
  </si>
  <si>
    <t>12.09.12</t>
  </si>
  <si>
    <t>Development of Renewable Energy Hydro power</t>
  </si>
  <si>
    <t>South-South Experience Exchange Trust Fund of the World Bank</t>
  </si>
  <si>
    <t>18.01.12</t>
  </si>
  <si>
    <t>22.06.12</t>
  </si>
  <si>
    <t>8144-PAK</t>
  </si>
  <si>
    <t>12.04.12</t>
  </si>
  <si>
    <t>5079-PAK</t>
  </si>
  <si>
    <t>10.07.06</t>
  </si>
  <si>
    <t>Harpo HPP</t>
  </si>
  <si>
    <t>02.11.12</t>
  </si>
  <si>
    <t>NHRCD</t>
  </si>
  <si>
    <t>Neelum Jehlum HPP</t>
  </si>
  <si>
    <t xml:space="preserve">US-Need Based Merit Scholarships for Pakistani University Students Programme (Phase-II) </t>
  </si>
  <si>
    <t xml:space="preserve"> 30.06.16 </t>
  </si>
  <si>
    <t>MISC.</t>
  </si>
  <si>
    <t>ASIE/2011/023-9</t>
  </si>
  <si>
    <t xml:space="preserve"> 13.02.12 </t>
  </si>
  <si>
    <t>GERM-2012</t>
  </si>
  <si>
    <t>TF-11062</t>
  </si>
  <si>
    <t>TF-11857</t>
  </si>
  <si>
    <t>TF-12150</t>
  </si>
  <si>
    <t xml:space="preserve"> 12.04.12 </t>
  </si>
  <si>
    <t xml:space="preserve"> 30.06.15 </t>
  </si>
  <si>
    <t>8154-PAK</t>
  </si>
  <si>
    <t xml:space="preserve"> 05.06.12 </t>
  </si>
  <si>
    <t xml:space="preserve"> 31.12.17 </t>
  </si>
  <si>
    <t>SSGCL</t>
  </si>
  <si>
    <t xml:space="preserve"> 31.12.18 </t>
  </si>
  <si>
    <t>5042-PAK</t>
  </si>
  <si>
    <t>5081-PAK</t>
  </si>
  <si>
    <t xml:space="preserve"> 26.03.12 </t>
  </si>
  <si>
    <t>825-PK</t>
  </si>
  <si>
    <t>Southern Punjab Poverty A Proj</t>
  </si>
  <si>
    <t xml:space="preserve"> 30.09.11 </t>
  </si>
  <si>
    <t xml:space="preserve"> 30.09.16 </t>
  </si>
  <si>
    <t xml:space="preserve"> 03.05.08 </t>
  </si>
  <si>
    <t xml:space="preserve"> 24.10.17 </t>
  </si>
  <si>
    <t>Itallian Support for Citizen  Damage Compensation Programme II</t>
  </si>
  <si>
    <t>391-013</t>
  </si>
  <si>
    <t>AID-OAA-TO-10-6</t>
  </si>
  <si>
    <t xml:space="preserve"> 29.09.15 </t>
  </si>
  <si>
    <t>FATA Emergency Rural Roads Project</t>
  </si>
  <si>
    <t>06.07.12</t>
  </si>
  <si>
    <t>06.07.17</t>
  </si>
  <si>
    <t>W/B T of Road from Takhta Bai to Matani Via Bara By-Pass and Sheikhan (30 kms), Khyber Agency</t>
  </si>
  <si>
    <t>KP Reconstruction</t>
  </si>
  <si>
    <t>11.02.11</t>
  </si>
  <si>
    <t>UK-10</t>
  </si>
  <si>
    <t>30.04.15</t>
  </si>
  <si>
    <t>28.10.09</t>
  </si>
  <si>
    <t>28.08.11</t>
  </si>
  <si>
    <t>21.12.12</t>
  </si>
  <si>
    <t>AID11/003/00</t>
  </si>
  <si>
    <t>Narcotics Div</t>
  </si>
  <si>
    <t xml:space="preserve"> Kala Dhaka Area Development Project (Narcotics Div,KPK) </t>
  </si>
  <si>
    <t xml:space="preserve">Kohistan Area Development Project (Narcotics Div,KPK) </t>
  </si>
  <si>
    <t>Sub-National Governance Programme in Khyber Pakhtunkhwa</t>
  </si>
  <si>
    <t>National Electronics Complex of Pakistan (Phase-I) NESCOM Islamabad.</t>
  </si>
  <si>
    <t>Strengthning Rule of Law in Malakand</t>
  </si>
  <si>
    <t>Social Health Protection Initiatives for KP</t>
  </si>
  <si>
    <t>Establishment of Urban Policy Unit</t>
  </si>
  <si>
    <t>Directorate of Human Rights and its District Based Resource centre with integrated facilities for public prosecutors</t>
  </si>
  <si>
    <t>28.06.12</t>
  </si>
  <si>
    <t>Strengthning Routine Immunization in KP</t>
  </si>
  <si>
    <t>Renewable Energy Development (Pb, KPK)</t>
  </si>
  <si>
    <t>Punjab Irrigated Agriculture === Lower Bari Doab</t>
  </si>
  <si>
    <t xml:space="preserve">National Trade Corridor ====Faisalabad-Khanewal Express </t>
  </si>
  <si>
    <t>NHD ===Qilla Saifullah - ZHOB</t>
  </si>
  <si>
    <t>NHD ===Sukkar-Khairpur-Jacobabad</t>
  </si>
  <si>
    <t>Optimizing Canal &amp; Ground Water</t>
  </si>
  <si>
    <t>Social Policy &amp; Development Centre</t>
  </si>
  <si>
    <t>Chashma Nuclear Power Project. III &amp; IV</t>
  </si>
  <si>
    <t>Urban Infrastructure Development Package 1. AJK</t>
  </si>
  <si>
    <t>Urban Infrastructure Development Package 2. AJK</t>
  </si>
  <si>
    <t>Sindh Education Sector Support Programme</t>
  </si>
  <si>
    <t>T.B. Control Programme - II, KPK</t>
  </si>
  <si>
    <t>Livelihood Support, KPK</t>
  </si>
  <si>
    <t>Northern Area Health Development-II</t>
  </si>
  <si>
    <t>Economic Revitalization of  [KP/FATA]</t>
  </si>
  <si>
    <t>Revitalizing Health Services KP</t>
  </si>
  <si>
    <t>FATA Rural Livelihood &amp; Community Infrastructure</t>
  </si>
  <si>
    <t>FATA Urban Centers Project</t>
  </si>
  <si>
    <t>Balochistan Education Support Programme</t>
  </si>
  <si>
    <t>TF-012826</t>
  </si>
  <si>
    <t>TF-12516</t>
  </si>
  <si>
    <t>Balochistan Disaster Management Project</t>
  </si>
  <si>
    <t xml:space="preserve"> 19.07.12 </t>
  </si>
  <si>
    <t>Benazir Income Support Programme</t>
  </si>
  <si>
    <t>Improvement of Children Health Hospital in Karachi</t>
  </si>
  <si>
    <t>Establishment of children Hospital Sukkar</t>
  </si>
  <si>
    <t>Jacob abad Institute of Medical Sciences</t>
  </si>
  <si>
    <t>Sindh Nutrition Support Programme</t>
  </si>
  <si>
    <t>Construction of 61 KM Nawab shah Sanghar Road Project</t>
  </si>
  <si>
    <t>Procurement of Machinary for rehabilitation of Irrigation Infrastructure</t>
  </si>
  <si>
    <t>18.02.13</t>
  </si>
  <si>
    <t>Sindh Water Sector</t>
  </si>
  <si>
    <t xml:space="preserve"> Water Sector Capacity Building =Indus 21</t>
  </si>
  <si>
    <t>SocialL Safety Net T/A</t>
  </si>
  <si>
    <t>3rd Poverty Alleviation Project</t>
  </si>
  <si>
    <t>Tarbella 4th Extention Hydro Power Project</t>
  </si>
  <si>
    <t>Social Safety Net Project</t>
  </si>
  <si>
    <t>Punjab Irrigated Agriculture Productivity Improvement</t>
  </si>
  <si>
    <t>Railway Development Project-III ===Signalling System [KWL - Shahdara]</t>
  </si>
  <si>
    <t>Shangla Kohistan [EQ]</t>
  </si>
  <si>
    <t>Punjab Irrigation System Improvement Project</t>
  </si>
  <si>
    <t>Lower Chenab System Rehabilitation Project</t>
  </si>
  <si>
    <t>Information and broadcasting</t>
  </si>
  <si>
    <t>East West Road ===Rakhi-Gaj-Bewata</t>
  </si>
  <si>
    <t>Punjab T/L &amp; Grid ===RY Khan  Vehari, Chishtian, Gujrat, Shalamar</t>
  </si>
  <si>
    <t>Rural Roads - II, Sindh</t>
  </si>
  <si>
    <t>Golan Gol HPP</t>
  </si>
  <si>
    <t>Earthquake [ Education]</t>
  </si>
  <si>
    <t>KPK Basic Education - II</t>
  </si>
  <si>
    <t>Institutional Cooperation - II</t>
  </si>
  <si>
    <t>Institution of Emerging Technology, Lahore</t>
  </si>
  <si>
    <t>Recostruction Program of Earth Quake Affected Areas</t>
  </si>
  <si>
    <t xml:space="preserve">Maternal &amp; New Born Child Health  </t>
  </si>
  <si>
    <t>Punjab Economic Opportunity Program</t>
  </si>
  <si>
    <t xml:space="preserve">Khyber  Area  Development  Project  FATA  </t>
  </si>
  <si>
    <t>TB Flood Support/Immunization Chain</t>
  </si>
  <si>
    <t>30.11.15</t>
  </si>
  <si>
    <t>US-DOD-12</t>
  </si>
  <si>
    <t>03.06.09</t>
  </si>
  <si>
    <t>Cabinet Div.</t>
  </si>
  <si>
    <t>Railways</t>
  </si>
  <si>
    <t>Type of Aid</t>
  </si>
  <si>
    <t>Project No.</t>
  </si>
  <si>
    <t>4109</t>
  </si>
  <si>
    <t>23.02.10</t>
  </si>
  <si>
    <t xml:space="preserve">PIFRA-II 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</si>
  <si>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</si>
  <si>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</si>
  <si>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</si>
  <si>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</si>
  <si>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</si>
  <si>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</si>
  <si>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</si>
  <si>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</si>
  <si>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</si>
  <si>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C$</t>
  </si>
  <si>
    <t>IDB</t>
  </si>
  <si>
    <t>IDA</t>
  </si>
  <si>
    <t>SDR</t>
  </si>
  <si>
    <t>IFAD</t>
  </si>
  <si>
    <t>OPEC</t>
  </si>
  <si>
    <t>UK</t>
  </si>
  <si>
    <t>Punjab</t>
  </si>
  <si>
    <t>25.11.10</t>
  </si>
  <si>
    <t>£</t>
  </si>
  <si>
    <t>13.12.95</t>
  </si>
  <si>
    <t>[Fig in Million]</t>
  </si>
  <si>
    <t>Commerce</t>
  </si>
  <si>
    <t>Finance</t>
  </si>
  <si>
    <t>Category</t>
  </si>
  <si>
    <t>NOK</t>
  </si>
  <si>
    <t>SAR</t>
  </si>
  <si>
    <t>USA</t>
  </si>
  <si>
    <t>KWD</t>
  </si>
  <si>
    <t>EUR</t>
  </si>
  <si>
    <t>31.12.10</t>
  </si>
  <si>
    <t>30.06.13</t>
  </si>
  <si>
    <t>CNY</t>
  </si>
  <si>
    <t>P-60</t>
  </si>
  <si>
    <t>LWR-2005-144</t>
  </si>
  <si>
    <t>04.01.10</t>
  </si>
  <si>
    <t>AUD</t>
  </si>
  <si>
    <t>10765</t>
  </si>
  <si>
    <t>02.01.06</t>
  </si>
  <si>
    <t>24.10.15</t>
  </si>
  <si>
    <t>P-57</t>
  </si>
  <si>
    <t>31.12.12</t>
  </si>
  <si>
    <t>31.07.13</t>
  </si>
  <si>
    <t xml:space="preserve"> 02.02.07 </t>
  </si>
  <si>
    <t xml:space="preserve"> 09.06.09 </t>
  </si>
  <si>
    <t xml:space="preserve"> 03.07.09 </t>
  </si>
  <si>
    <t>PPAF</t>
  </si>
  <si>
    <t>2299</t>
  </si>
  <si>
    <t>2300</t>
  </si>
  <si>
    <t>4358</t>
  </si>
  <si>
    <t>10.11.09</t>
  </si>
  <si>
    <t>SPDC</t>
  </si>
  <si>
    <t>11/506</t>
  </si>
  <si>
    <t>03.12.08</t>
  </si>
  <si>
    <t>30.06.14</t>
  </si>
  <si>
    <t>Wapda-Water</t>
  </si>
  <si>
    <t>02.09.09</t>
  </si>
  <si>
    <t>Green Star</t>
  </si>
  <si>
    <t>Wapda-Power</t>
  </si>
  <si>
    <t xml:space="preserve"> 18.06.09 </t>
  </si>
  <si>
    <t>21.06.06</t>
  </si>
  <si>
    <t>1134</t>
  </si>
  <si>
    <t>[12508.7]</t>
  </si>
  <si>
    <t>06.09.07</t>
  </si>
  <si>
    <t>1205</t>
  </si>
  <si>
    <t>04.11.08</t>
  </si>
  <si>
    <t>PBC20091274</t>
  </si>
  <si>
    <t>PBC20091375</t>
  </si>
  <si>
    <t>GERM-2</t>
  </si>
  <si>
    <t>14.07.08</t>
  </si>
  <si>
    <t>391-G-04-1023</t>
  </si>
  <si>
    <t>4387</t>
  </si>
  <si>
    <t>4437</t>
  </si>
  <si>
    <t>P-56</t>
  </si>
  <si>
    <t>Sindh</t>
  </si>
  <si>
    <t>05.10.07</t>
  </si>
  <si>
    <t>4203</t>
  </si>
  <si>
    <t>T/A for capacity building of Hydro Electric Board, AJK</t>
  </si>
  <si>
    <t>30 MW HPP, Ghowari on Shayoke River</t>
  </si>
  <si>
    <t>CPK-1022-01P</t>
  </si>
  <si>
    <t>31.07.12, 31.07.13, 23.08.16</t>
  </si>
  <si>
    <t>US-Muncipal-12</t>
  </si>
  <si>
    <t>4887</t>
  </si>
  <si>
    <t>837-PK</t>
  </si>
  <si>
    <t>Power Transmission Enhancement Support Component</t>
  </si>
  <si>
    <t>Power Distribution Enhancement Project Tranch-III</t>
  </si>
  <si>
    <t>31.08.17</t>
  </si>
  <si>
    <t>09.09.13</t>
  </si>
  <si>
    <t>08.05.13</t>
  </si>
  <si>
    <t>PKR</t>
  </si>
  <si>
    <t>US$</t>
  </si>
  <si>
    <t>Pak-0142</t>
  </si>
  <si>
    <t xml:space="preserve"> 30.09.10 </t>
  </si>
  <si>
    <t>06.07.15</t>
  </si>
  <si>
    <t>Equipment for Basic Health Services KPK</t>
  </si>
  <si>
    <t>Neelum Jehlum Hydro power project</t>
  </si>
  <si>
    <t>22.05.13</t>
  </si>
  <si>
    <t>31.05.17</t>
  </si>
  <si>
    <t>China-10-51</t>
  </si>
  <si>
    <t>Safe City, Islamabad</t>
  </si>
  <si>
    <t>Interior</t>
  </si>
  <si>
    <t>17-12-10</t>
  </si>
  <si>
    <t>17.12.14</t>
  </si>
  <si>
    <t>17.12.10</t>
  </si>
  <si>
    <t>Group</t>
  </si>
  <si>
    <t>Multilateral</t>
  </si>
  <si>
    <t>Bilateral</t>
  </si>
  <si>
    <t>EC</t>
  </si>
  <si>
    <t>PC/US</t>
  </si>
  <si>
    <t>Section</t>
  </si>
  <si>
    <t>2971-PAK</t>
  </si>
  <si>
    <t xml:space="preserve"> 30.04.13 </t>
  </si>
  <si>
    <t>CN-BCL-2013-01</t>
  </si>
  <si>
    <t>[242]</t>
  </si>
  <si>
    <t>Economic Sector</t>
  </si>
  <si>
    <t>FLOODS-2010</t>
  </si>
  <si>
    <t>ENERGY/POWER</t>
  </si>
  <si>
    <t>TRANSPORT &amp; COMMUNICATIONS</t>
  </si>
  <si>
    <t>AGRICULTURE</t>
  </si>
  <si>
    <t>BOP/Bugdetary Support</t>
  </si>
  <si>
    <t>RURAL DEVELOPMENT &amp; POVERTY REDUCTION</t>
  </si>
  <si>
    <t>WATER</t>
  </si>
  <si>
    <t>PHYSICAL PLANNING &amp; HOUSING</t>
  </si>
  <si>
    <t>SCIENCE &amp; TECHNOLOGY</t>
  </si>
  <si>
    <t>GOVERNANCE, RESEARCH &amp; STATISTICS</t>
  </si>
  <si>
    <t>INDUSTRY &amp; COMMERCE</t>
  </si>
  <si>
    <t>EDUCATION &amp; TRAINING</t>
  </si>
  <si>
    <t>HEALTH &amp; NUTRITION</t>
  </si>
  <si>
    <t>EARTHQUAKE R.A.</t>
  </si>
  <si>
    <t>FUEL</t>
  </si>
  <si>
    <t>SOCIAL WELFARE</t>
  </si>
  <si>
    <t>AFGHAN R.R.A.</t>
  </si>
  <si>
    <t>TF-1231</t>
  </si>
  <si>
    <t>Sector</t>
  </si>
  <si>
    <t>Q8130-PAK</t>
  </si>
  <si>
    <t>Revenue Mobilization DLI</t>
  </si>
  <si>
    <t>Revenue Division</t>
  </si>
  <si>
    <t xml:space="preserve"> 17.04.12 </t>
  </si>
  <si>
    <t xml:space="preserve"> 17.06.14 </t>
  </si>
  <si>
    <t>5151-PAK</t>
  </si>
  <si>
    <t>Punjab Land Record and Information System</t>
  </si>
  <si>
    <t xml:space="preserve"> 20.12.12 </t>
  </si>
  <si>
    <t xml:space="preserve"> 27.02.12 </t>
  </si>
  <si>
    <t xml:space="preserve"> 27.02.17 </t>
  </si>
  <si>
    <t>Mohmand Area Development Project</t>
  </si>
  <si>
    <t>Bajaur Area Development Project</t>
  </si>
  <si>
    <t>UK-13-PESP2</t>
  </si>
  <si>
    <t>Punjab Education Sector Programme</t>
  </si>
  <si>
    <t xml:space="preserve"> 22.03.13 </t>
  </si>
  <si>
    <t>5106-PAK</t>
  </si>
  <si>
    <t>2nd Punjab Education Project</t>
  </si>
  <si>
    <t xml:space="preserve"> 25.05.12 </t>
  </si>
  <si>
    <t xml:space="preserve"> 31.12.15 </t>
  </si>
  <si>
    <t xml:space="preserve"> 10.12.12 </t>
  </si>
  <si>
    <t>TF-013560</t>
  </si>
  <si>
    <t xml:space="preserve"> 06.02.13 </t>
  </si>
  <si>
    <t>28.02.15</t>
  </si>
  <si>
    <t>Reconstruction &amp; Rehabilitation of 277 Flood Demaged School Buildings in 10 Districts of AJK</t>
  </si>
  <si>
    <t>Basic Education for all</t>
  </si>
  <si>
    <t>391-G-04-1023-12</t>
  </si>
  <si>
    <t>Ports &amp; Shipping</t>
  </si>
  <si>
    <t>BISP</t>
  </si>
  <si>
    <t>Social Protection Development Project</t>
  </si>
  <si>
    <t>3049-PAK (SF)</t>
  </si>
  <si>
    <t>25.11.13</t>
  </si>
  <si>
    <t>30.06.19</t>
  </si>
  <si>
    <t>ASIE/12/023-634</t>
  </si>
  <si>
    <t>KP District Governance and Community Development</t>
  </si>
  <si>
    <t>24.09.13</t>
  </si>
  <si>
    <t>2013-EU-0678</t>
  </si>
  <si>
    <t>26.11.13</t>
  </si>
  <si>
    <t>26.11.18</t>
  </si>
  <si>
    <t>KFW-2013</t>
  </si>
  <si>
    <t>24.12.13</t>
  </si>
  <si>
    <t>TF014957-PK</t>
  </si>
  <si>
    <t>17.09.13</t>
  </si>
  <si>
    <t>5218-PAK</t>
  </si>
  <si>
    <t>2nd SindhEducation Project</t>
  </si>
  <si>
    <t>30.06.17</t>
  </si>
  <si>
    <t>5258-PAK</t>
  </si>
  <si>
    <t>Punjab Health Sector Reforms Project</t>
  </si>
  <si>
    <t>02.12.13</t>
  </si>
  <si>
    <t>5314-PAK</t>
  </si>
  <si>
    <t>Punjab Public Management Reforms Project</t>
  </si>
  <si>
    <t>26.09.13</t>
  </si>
  <si>
    <t>1532-P</t>
  </si>
  <si>
    <t>11.10.13</t>
  </si>
  <si>
    <t>Education Sector Reforms,KP</t>
  </si>
  <si>
    <t>Competitive Industries Project for KP</t>
  </si>
  <si>
    <t>4886-PAK</t>
  </si>
  <si>
    <t>Tertiary Education Support Project</t>
  </si>
  <si>
    <t xml:space="preserve"> 22.09.11 </t>
  </si>
  <si>
    <t>Peace Building Initiative for KP Project</t>
  </si>
  <si>
    <t>Integration Health Services Delivery with Special focus on MNCH,LHW and Nutrition Programme</t>
  </si>
  <si>
    <t>Gomal Zam Dam Command Area Development and on Farm water management for high value and High Efficiency Agriculture Project</t>
  </si>
  <si>
    <t>Mangla Refurbishment &amp; Upgradation Project</t>
  </si>
  <si>
    <t>Dasu HPP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</si>
  <si>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</si>
  <si>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</si>
  <si>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</si>
  <si>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</si>
  <si>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</si>
  <si>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</si>
  <si>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</si>
  <si>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</si>
  <si>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</si>
  <si>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</si>
  <si>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</si>
  <si>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</si>
  <si>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</si>
  <si>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</si>
  <si>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</si>
  <si>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</si>
  <si>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</si>
  <si>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2972=Total</t>
  </si>
  <si>
    <t>3090-PK</t>
  </si>
  <si>
    <t>12.02.14</t>
  </si>
  <si>
    <t xml:space="preserve"> 30.12.16 </t>
  </si>
  <si>
    <t>Reproductive health-I</t>
  </si>
  <si>
    <t xml:space="preserve"> 30.11.11 </t>
  </si>
  <si>
    <t>5153-PAK</t>
  </si>
  <si>
    <t>Punjab Cities Governance Improvement</t>
  </si>
  <si>
    <t xml:space="preserve"> 30.06.17 </t>
  </si>
  <si>
    <t>PAK-128</t>
  </si>
  <si>
    <t>PAK-129</t>
  </si>
  <si>
    <t>Construction of Teaching Hospital,NUST</t>
  </si>
  <si>
    <t>Equipment for Teaching Hospital,NUST</t>
  </si>
  <si>
    <t xml:space="preserve"> 24.06.10 </t>
  </si>
  <si>
    <t>UK-13-KP-SNG</t>
  </si>
  <si>
    <t xml:space="preserve"> 31.03.17 </t>
  </si>
  <si>
    <t>US-SBEP-11</t>
  </si>
  <si>
    <t xml:space="preserve"> 21.09.11 </t>
  </si>
  <si>
    <t>PK-59</t>
  </si>
  <si>
    <t>Under Process</t>
  </si>
  <si>
    <t>Rehabilitation and Upgradation of Trimmu Barrage &amp; Panjnand Headworks</t>
  </si>
  <si>
    <t>Livestock and Access to Market Project</t>
  </si>
  <si>
    <t>F-PAK-0971-0111</t>
  </si>
  <si>
    <t>Import of Urea Fertilizers</t>
  </si>
  <si>
    <t>17.02.14</t>
  </si>
  <si>
    <t>open</t>
  </si>
  <si>
    <t>Sindh Cities Improvement-II (SF)</t>
  </si>
  <si>
    <t>Sindh Cities Improvement-II (OCR)</t>
  </si>
  <si>
    <t>Upgrading Primary Schools into Elementary Schools in Rural Sindh</t>
  </si>
  <si>
    <t>Sustainable Livestock Development for Rural Sindh</t>
  </si>
  <si>
    <t>Reproductive Health-II</t>
  </si>
  <si>
    <t>China Safe Deposit</t>
  </si>
  <si>
    <t>KP</t>
  </si>
  <si>
    <t>02.04.14</t>
  </si>
  <si>
    <t>31.12.19</t>
  </si>
  <si>
    <t>[3.56]</t>
  </si>
  <si>
    <t>[583.40]</t>
  </si>
  <si>
    <t>[230]</t>
  </si>
  <si>
    <t>12.12.15</t>
  </si>
  <si>
    <t xml:space="preserve">31.03.14 </t>
  </si>
  <si>
    <t xml:space="preserve">31.12.15 </t>
  </si>
  <si>
    <t>30.11.13</t>
  </si>
  <si>
    <t>KP Southern Area Development Project</t>
  </si>
  <si>
    <t>31.07.14</t>
  </si>
  <si>
    <t>30.05.14</t>
  </si>
  <si>
    <t>06.02.16</t>
  </si>
  <si>
    <t>NOR 2012</t>
  </si>
  <si>
    <t>PAK-3004-07</t>
  </si>
  <si>
    <t xml:space="preserve"> 31.12.11</t>
  </si>
  <si>
    <t>11/599</t>
  </si>
  <si>
    <t>Provincial Health&amp;Nutrition Prog-KP</t>
  </si>
  <si>
    <t>18.11.13</t>
  </si>
  <si>
    <t>RND ===26 MW HPP, Skardu-III</t>
  </si>
  <si>
    <t>RND ===4 MW HPP, Chilas-III</t>
  </si>
  <si>
    <t>2287-p</t>
  </si>
  <si>
    <t>01.07.05</t>
  </si>
  <si>
    <t>15.05.09</t>
  </si>
  <si>
    <t>15.06.15</t>
  </si>
  <si>
    <t>08.10.11</t>
  </si>
  <si>
    <t>Governance Reforms - [FATA]-I</t>
  </si>
  <si>
    <t>TF-99175-F</t>
  </si>
  <si>
    <t>TF-99175-K</t>
  </si>
  <si>
    <t>Upgradation/Rehabilitation of Road from Chakdara-Madian under ERRp for KP (Shamozai to Dadahara Section 14.7km) Phase-II</t>
  </si>
  <si>
    <t>30.04.14</t>
  </si>
  <si>
    <t>24.01.13</t>
  </si>
  <si>
    <t>Golan Gol HPP-Additional</t>
  </si>
  <si>
    <t>US-Need Based Merit Scholarship-I</t>
  </si>
  <si>
    <t>KP Education Sector Programme-II</t>
  </si>
  <si>
    <t>15.01.14</t>
  </si>
  <si>
    <t>Governance Support Project KP</t>
  </si>
  <si>
    <t>Sindh Agriculture Growth Project</t>
  </si>
  <si>
    <t>Type</t>
  </si>
  <si>
    <t>Province</t>
  </si>
  <si>
    <t>FM &amp; Divisions</t>
  </si>
  <si>
    <t>Autonomous bodies</t>
  </si>
  <si>
    <t>New Khanki Barrage Construction Project</t>
  </si>
  <si>
    <t>Sulemanki Barrage and Pakpattan Canal   Improvement Project.</t>
  </si>
  <si>
    <t>Provincial Health&amp;Nutrition Prog-Punjab (MNCH)</t>
  </si>
  <si>
    <t>31.03.18</t>
  </si>
  <si>
    <t>13.02.18</t>
  </si>
  <si>
    <t>5436-PK</t>
  </si>
  <si>
    <t>02.05.14</t>
  </si>
  <si>
    <t>Peshawar Turkham road Rehabilitation</t>
  </si>
  <si>
    <t>28.04.14</t>
  </si>
  <si>
    <t>Sustainable Energy Sector Reform Program</t>
  </si>
  <si>
    <t>Power Distribution Enhancement Investment Program</t>
  </si>
  <si>
    <t>National Trade Corridor Highway investment Program</t>
  </si>
  <si>
    <t>Energy Sector Reform Program</t>
  </si>
  <si>
    <t>Flood Emergency Reconstruction [FER] =NHA</t>
  </si>
  <si>
    <t>Consortium of Commercial Banks</t>
  </si>
  <si>
    <t>Sustainable Land Management to combate Desertification in Pakistan</t>
  </si>
  <si>
    <t>Preservation and Restoration of Sheikkhupura Fort Project</t>
  </si>
  <si>
    <t>27.09.13</t>
  </si>
  <si>
    <t>27.09.15</t>
  </si>
  <si>
    <t>30.04.17</t>
  </si>
  <si>
    <t>Eastablishment of Safe Blood Transfusion Services Project in ICT</t>
  </si>
  <si>
    <t>Construction of Hasanabdal Havelian Mansehra Expressway</t>
  </si>
  <si>
    <t>NHDSIP,Qilla Saifullah-LoraLai-waigum Road (N-70)</t>
  </si>
  <si>
    <t>Realignment of KKH &amp; Barrier Lake Attabad Hunza</t>
  </si>
  <si>
    <t>Additioal Financing of KKH-Raikot Khunjrab</t>
  </si>
  <si>
    <t>China-Pak Economic Corridor-Multan-Sukkar Section</t>
  </si>
  <si>
    <t>China-Pak Economic Corridor-Raikot-Havelian-Islamabad Section</t>
  </si>
  <si>
    <t>Emergency Plan for Polio Eradication</t>
  </si>
  <si>
    <t>Upgradation of Existing 50 Bed Hospital to 300 Beds-Gawadar-CPEC</t>
  </si>
  <si>
    <t>Development of Integrated Transit Management System under ADB regional Improvement Border Service Project</t>
  </si>
  <si>
    <t>Jamshoro-Moro-Raheemyarkhan Transmission Line and Allied Grid Station</t>
  </si>
  <si>
    <t>220 KV Mansehra Substation Tranche-III</t>
  </si>
  <si>
    <t>Procurement of GSO Material-Tranch-III</t>
  </si>
  <si>
    <t>Transmission Interconection for Dispersal of Power from UCH-II, Tranch-II</t>
  </si>
  <si>
    <t>M/O Water &amp; Power</t>
  </si>
  <si>
    <t>Project for Security Improvement in Karachi Port &amp; Port Qasim for Instalation of Three Fixed &amp; one Mobile Scanner</t>
  </si>
  <si>
    <t>John Snow International</t>
  </si>
  <si>
    <t>PSES Restructuring Program</t>
  </si>
  <si>
    <t>Sovereign Bond</t>
  </si>
  <si>
    <t>220 KV Gridstation Ghazi Road</t>
  </si>
  <si>
    <t>Power Distribution Enhancement Project Tranch-I &amp; II STG-ELR-DOP-Rehabilitation Capacter Installation and Energy Efficiency</t>
  </si>
  <si>
    <t>Refugee Affected &amp; Hosting [RAHA] =kpk,bln Phase-II</t>
  </si>
  <si>
    <t>Rehabilitation of Pasni Fish Harbor Project</t>
  </si>
  <si>
    <t>Munda Dam</t>
  </si>
  <si>
    <t xml:space="preserve">B/E 
2014-15
 </t>
  </si>
  <si>
    <t>DISBURSEMENT AGAINST BUDGET ESTIMATES OF FOREIGN ASSISTANCE DURING 2014-15</t>
  </si>
  <si>
    <t>Disbursement During 2014-15</t>
  </si>
  <si>
    <t>2286-Total</t>
  </si>
  <si>
    <t>Common (Kp,Punjab)</t>
  </si>
  <si>
    <t>[6562.080]</t>
  </si>
  <si>
    <t>[66.284]</t>
  </si>
  <si>
    <t>2287-Total</t>
  </si>
  <si>
    <t>[49.960]</t>
  </si>
  <si>
    <t>[0.505]</t>
  </si>
  <si>
    <t>Power Transmission Enhancement</t>
  </si>
  <si>
    <t xml:space="preserve"> 20.05.08 </t>
  </si>
  <si>
    <t>Sindh Cities Improvement</t>
  </si>
  <si>
    <t xml:space="preserve"> 06.02.09 </t>
  </si>
  <si>
    <t xml:space="preserve"> 31.12.14 </t>
  </si>
  <si>
    <t>2540-I</t>
  </si>
  <si>
    <t>2540-Total</t>
  </si>
  <si>
    <t>National Highway Development Sector Investment Program</t>
  </si>
  <si>
    <t>GCL-2014-6-509</t>
  </si>
  <si>
    <t>GCL Karachi Nuclear Power K2/K3</t>
  </si>
  <si>
    <t xml:space="preserve"> 19.02.14 </t>
  </si>
  <si>
    <t xml:space="preserve"> 19.02.24 </t>
  </si>
  <si>
    <t>7380-PAK</t>
  </si>
  <si>
    <t>7565-PAK</t>
  </si>
  <si>
    <t>Punjab Muncipal Services</t>
  </si>
  <si>
    <t>Electricity Distribution and Transmission</t>
  </si>
  <si>
    <t xml:space="preserve"> 05.06.06 </t>
  </si>
  <si>
    <t xml:space="preserve"> 14.07.08 </t>
  </si>
  <si>
    <t xml:space="preserve"> 30.11.14 </t>
  </si>
  <si>
    <t xml:space="preserve"> 28.02.15 </t>
  </si>
  <si>
    <t>4258-PAK</t>
  </si>
  <si>
    <t>Punjab Land Records Management System</t>
  </si>
  <si>
    <t xml:space="preserve"> 28.02.07 </t>
  </si>
  <si>
    <t>PAK-4</t>
  </si>
  <si>
    <t>GEPCO Sub Stations</t>
  </si>
  <si>
    <t>KRW</t>
  </si>
  <si>
    <t xml:space="preserve"> 26.05.09 </t>
  </si>
  <si>
    <t>Recostruction of Health Infrastructure in AJK</t>
  </si>
  <si>
    <t xml:space="preserve"> 22.12.09 </t>
  </si>
  <si>
    <t>TF-99175-Total</t>
  </si>
  <si>
    <t>Common (FATA,KP)</t>
  </si>
  <si>
    <t>[629.180]</t>
  </si>
  <si>
    <t>[6.355]</t>
  </si>
  <si>
    <t>391-010-02</t>
  </si>
  <si>
    <t>FATA Development Program-04</t>
  </si>
  <si>
    <t xml:space="preserve"> 30.09.09 </t>
  </si>
  <si>
    <t xml:space="preserve"> 30.09.14 </t>
  </si>
  <si>
    <t>US-Muncipal-12-Total</t>
  </si>
  <si>
    <t>[3844.00]</t>
  </si>
  <si>
    <t>[38.828]</t>
  </si>
  <si>
    <t xml:space="preserve"> BE  Rs</t>
  </si>
  <si>
    <t>BE $</t>
  </si>
  <si>
    <t>ADB/China</t>
  </si>
  <si>
    <t>UN/WB</t>
  </si>
  <si>
    <t>Devolution/IDB</t>
  </si>
  <si>
    <t>Grand Total</t>
  </si>
  <si>
    <t>Project Aid Total</t>
  </si>
  <si>
    <t>Non-Proj. Aid Total</t>
  </si>
  <si>
    <t>PSDP Total</t>
  </si>
  <si>
    <t>Non-Plan Total</t>
  </si>
  <si>
    <t xml:space="preserve">Prog./ Budgetary Support </t>
  </si>
  <si>
    <t>Kind</t>
  </si>
  <si>
    <t>B/E            2014-15</t>
  </si>
  <si>
    <t>Budgeted</t>
  </si>
  <si>
    <t>Disbursed</t>
  </si>
  <si>
    <t>Non-Project Aid</t>
  </si>
  <si>
    <t>Others</t>
  </si>
  <si>
    <t>others</t>
  </si>
  <si>
    <t>Consortium of Commercial
Banks</t>
  </si>
  <si>
    <t>Health Program,FATA</t>
  </si>
  <si>
    <t xml:space="preserve"> 07.07.09 </t>
  </si>
  <si>
    <t xml:space="preserve"> 30.12.14 </t>
  </si>
  <si>
    <t>4910-PAK</t>
  </si>
  <si>
    <t>Flood Emergency Cash Transfer Project</t>
  </si>
  <si>
    <t xml:space="preserve"> 09.06.11 </t>
  </si>
  <si>
    <t xml:space="preserve"> 31.08.14 </t>
  </si>
  <si>
    <t>[US$ Million]</t>
  </si>
  <si>
    <t xml:space="preserve">Total </t>
  </si>
  <si>
    <t>World Bank</t>
  </si>
  <si>
    <t>Short term credit</t>
  </si>
  <si>
    <t>Floods</t>
  </si>
  <si>
    <t>2439-PAK(SF)</t>
  </si>
  <si>
    <t>2499-PAK(SF)</t>
  </si>
  <si>
    <t>2553-PAK(SF)</t>
  </si>
  <si>
    <t>2743-PAK(SF)</t>
  </si>
  <si>
    <t>Flood Emergency Reconstruction Project</t>
  </si>
  <si>
    <t xml:space="preserve"> 14.04.11 </t>
  </si>
  <si>
    <t>Energy Efficiancy Investment Program</t>
  </si>
  <si>
    <t xml:space="preserve"> 29.04.10 </t>
  </si>
  <si>
    <t xml:space="preserve"> 29.11.08 </t>
  </si>
  <si>
    <t>NTDC</t>
  </si>
  <si>
    <t>2846-PAK</t>
  </si>
  <si>
    <t>Power Transmission Enhancement Investment Program</t>
  </si>
  <si>
    <t xml:space="preserve"> 18.01.12 </t>
  </si>
  <si>
    <t>School Reconst Funrniture ERRA</t>
  </si>
  <si>
    <t xml:space="preserve"> 18.01.14 </t>
  </si>
  <si>
    <t>Capacity Building Measures NRSP</t>
  </si>
  <si>
    <t xml:space="preserve"> 17.12.13 </t>
  </si>
  <si>
    <t>NRSP</t>
  </si>
  <si>
    <t>TF-10510-Total</t>
  </si>
  <si>
    <t>TF-12292</t>
  </si>
  <si>
    <t>Second Gen ICT Sec Policy&amp;Lega</t>
  </si>
  <si>
    <t>4864-PAK</t>
  </si>
  <si>
    <t>PIFRA-II - Additional Financing</t>
  </si>
  <si>
    <t xml:space="preserve"> 02.06.11 </t>
  </si>
  <si>
    <t xml:space="preserve"> 02.06.15 </t>
  </si>
  <si>
    <t>IDB2014</t>
  </si>
  <si>
    <t>Murabha Financing Euro 100M</t>
  </si>
  <si>
    <t>UK-14-204024</t>
  </si>
  <si>
    <t>BOP stability and Growth Program</t>
  </si>
  <si>
    <t xml:space="preserve"> 26.09.14 </t>
  </si>
  <si>
    <t>391-PEPA-10-AGR</t>
  </si>
  <si>
    <t>PEPA Agriculture</t>
  </si>
  <si>
    <t>391-PEPA-10-KPK</t>
  </si>
  <si>
    <t>PEPA KPK</t>
  </si>
  <si>
    <t>M/O IT</t>
  </si>
  <si>
    <t xml:space="preserve"> 28.12.12 </t>
  </si>
  <si>
    <t xml:space="preserve"> 28.12.15 </t>
  </si>
  <si>
    <t>CPK 1028-01 W</t>
  </si>
  <si>
    <t>Citizens Justice &amp; Peace Program</t>
  </si>
  <si>
    <t>29.06.18</t>
  </si>
  <si>
    <t>02.10.13</t>
  </si>
  <si>
    <t>[550]</t>
  </si>
  <si>
    <t>[5.556]</t>
  </si>
  <si>
    <t>[2950]</t>
  </si>
  <si>
    <t>[29.798]</t>
  </si>
  <si>
    <t>ChinaX2014-3553</t>
  </si>
  <si>
    <t>Relief Floods-2014 in AJK Punjab</t>
  </si>
  <si>
    <t xml:space="preserve"> 15.10.14 </t>
  </si>
  <si>
    <t>NDMA</t>
  </si>
  <si>
    <t>TF-016992-MDTF</t>
  </si>
  <si>
    <t>2nd additional financing in KP Road Reconstruction Program</t>
  </si>
  <si>
    <t xml:space="preserve"> 30.05.14 </t>
  </si>
  <si>
    <t>ITFC/PAK/0006</t>
  </si>
  <si>
    <t>ITFC/PAK/0007</t>
  </si>
  <si>
    <t>Import of crude oil</t>
  </si>
  <si>
    <t>Murabha Agreement June 2014</t>
  </si>
  <si>
    <t xml:space="preserve"> 13.05.14 </t>
  </si>
  <si>
    <t xml:space="preserve"> 06.06.14 </t>
  </si>
  <si>
    <t xml:space="preserve"> 03.03.14 </t>
  </si>
  <si>
    <t xml:space="preserve"> 03.09.15 </t>
  </si>
  <si>
    <t>SUISSE 2014</t>
  </si>
  <si>
    <t>UNHCR</t>
  </si>
  <si>
    <t>11800-92</t>
  </si>
  <si>
    <t>SAFRAN</t>
  </si>
  <si>
    <t>Afghan R.R.A.</t>
  </si>
  <si>
    <t>391-006-JAM01</t>
  </si>
  <si>
    <t>Jamshoro Thermal Power Station Repair</t>
  </si>
  <si>
    <t>391-PEPA-10-DG</t>
  </si>
  <si>
    <t>PEPA Democracy and Governance</t>
  </si>
  <si>
    <t>391-PEPA-10-EG</t>
  </si>
  <si>
    <t>PEPA Economic Opportunity</t>
  </si>
  <si>
    <t>391-PEPA-10-FATA</t>
  </si>
  <si>
    <t>PEPA FATA</t>
  </si>
  <si>
    <t>Afghan Refugees RA 14</t>
  </si>
  <si>
    <t>UK-12-KP</t>
  </si>
  <si>
    <t>Jul-Sep</t>
  </si>
  <si>
    <t>Oct-Dec</t>
  </si>
  <si>
    <t>PBC-2013-294</t>
  </si>
  <si>
    <t>Karachi Nuclear Power Project K2-K3</t>
  </si>
  <si>
    <t xml:space="preserve"> 14.01.14 </t>
  </si>
  <si>
    <t xml:space="preserve"> 14.01.24 </t>
  </si>
  <si>
    <t>4629-PAK</t>
  </si>
  <si>
    <t>Sindh-on Farm water management</t>
  </si>
  <si>
    <t xml:space="preserve"> 15.09.09 </t>
  </si>
  <si>
    <t xml:space="preserve"> 31.07.15 </t>
  </si>
  <si>
    <t>TF-11138-PHRD</t>
  </si>
  <si>
    <t>Strengthning Urban Disaster Rescue Capacity</t>
  </si>
  <si>
    <t xml:space="preserve"> 29.06.12 </t>
  </si>
  <si>
    <t>CM2014-1</t>
  </si>
  <si>
    <t>Commodity Murabha Financing</t>
  </si>
  <si>
    <t xml:space="preserve"> 10.12.14 </t>
  </si>
  <si>
    <t>201-3</t>
  </si>
  <si>
    <t>Commodity Aid</t>
  </si>
  <si>
    <t>Gawadar New International Airport</t>
  </si>
  <si>
    <t xml:space="preserve"> 23.04.01 </t>
  </si>
  <si>
    <t>1310-P</t>
  </si>
  <si>
    <t xml:space="preserve"> 23.03.10 </t>
  </si>
  <si>
    <t>391-006-GUD01</t>
  </si>
  <si>
    <t>Guddu Thermal Power Station Repair</t>
  </si>
  <si>
    <t>SUKUK-2014-2019</t>
  </si>
  <si>
    <t>Pak International SUKUK,2014</t>
  </si>
  <si>
    <t xml:space="preserve"> 01.12.14 </t>
  </si>
  <si>
    <t>Budgetary Support</t>
  </si>
  <si>
    <t>30.06.12, 30.06.14,
30.06.16</t>
  </si>
  <si>
    <t>30.06.14,
31.03.15</t>
  </si>
  <si>
    <t>30.06.14,
31.12.14</t>
  </si>
  <si>
    <t>30.09.14,
25.05.15</t>
  </si>
  <si>
    <t>31.03.17</t>
  </si>
  <si>
    <t>31.09.14,
25.05.15</t>
  </si>
  <si>
    <t xml:space="preserve"> 31.07.14,
31.12.14 </t>
  </si>
  <si>
    <t>CPK 1031-01 P</t>
  </si>
  <si>
    <t>CPK 1014-01 R</t>
  </si>
  <si>
    <t xml:space="preserve">  </t>
  </si>
  <si>
    <t>Economic &amp; Technical Co-operation</t>
  </si>
  <si>
    <t xml:space="preserve"> 22.05.13 </t>
  </si>
  <si>
    <t xml:space="preserve"> 17.10.12 </t>
  </si>
  <si>
    <t xml:space="preserve"> 22.05.17 </t>
  </si>
  <si>
    <t xml:space="preserve"> 31.10.17 </t>
  </si>
  <si>
    <t>MDTF</t>
  </si>
  <si>
    <t>25.08.14</t>
  </si>
  <si>
    <t>30.07.22</t>
  </si>
  <si>
    <t>4464-PAK</t>
  </si>
  <si>
    <t>4577-PAK</t>
  </si>
  <si>
    <t>Trade &amp; Transport Facilitation</t>
  </si>
  <si>
    <t xml:space="preserve"> 27.05.09 </t>
  </si>
  <si>
    <t>5494-PAK</t>
  </si>
  <si>
    <t>National Transmission line &amp; Grid Stations Project</t>
  </si>
  <si>
    <t>391-006-MUZ01</t>
  </si>
  <si>
    <t>Muzafar Garh Thermal Power Station Repair</t>
  </si>
  <si>
    <t>PEPA-FATA-DEC10</t>
  </si>
  <si>
    <t>PEPA FATA Dec-10</t>
  </si>
  <si>
    <t xml:space="preserve"> 23.12.10 </t>
  </si>
  <si>
    <t>[Rs. Million]</t>
  </si>
  <si>
    <t>21.08.15</t>
  </si>
  <si>
    <t>15.08.14</t>
  </si>
  <si>
    <t>10.12.15</t>
  </si>
  <si>
    <t xml:space="preserve"> 31.10.14 </t>
  </si>
  <si>
    <t>11.06.14</t>
  </si>
  <si>
    <t>04.03.14</t>
  </si>
  <si>
    <t>04.06.08</t>
  </si>
  <si>
    <t>09.12.16</t>
  </si>
  <si>
    <t>3121-PAK</t>
  </si>
  <si>
    <t>NTC Highway Investment Program</t>
  </si>
  <si>
    <t xml:space="preserve"> 17.09.14 </t>
  </si>
  <si>
    <t>China-ETC-13</t>
  </si>
  <si>
    <t>China-ETC-2014</t>
  </si>
  <si>
    <t>China-GR-2012-2</t>
  </si>
  <si>
    <t>China-2010-308</t>
  </si>
  <si>
    <t>Vehicle X-ray Inspection System</t>
  </si>
  <si>
    <t xml:space="preserve"> 17.12.10 </t>
  </si>
  <si>
    <t xml:space="preserve"> 17.03.16 </t>
  </si>
  <si>
    <t>5498-PAK</t>
  </si>
  <si>
    <t>899-P</t>
  </si>
  <si>
    <t>Provincial Road Sector Development</t>
  </si>
  <si>
    <t xml:space="preserve"> 10.09.02 </t>
  </si>
  <si>
    <t>2742-Total</t>
  </si>
  <si>
    <t xml:space="preserve">Flood Emergency Reconstruction [FER] </t>
  </si>
  <si>
    <t>[4716.379]</t>
  </si>
  <si>
    <t>[47.640]</t>
  </si>
  <si>
    <t>Common (Sindh,NHA)</t>
  </si>
  <si>
    <t>14.04.12</t>
  </si>
  <si>
    <t>30.09.14,
25.05.16</t>
  </si>
  <si>
    <t>3091-PK</t>
  </si>
  <si>
    <t>3096-PK</t>
  </si>
  <si>
    <t>Jamshoro Power Generation Project</t>
  </si>
  <si>
    <t>Power Distribution Enhancement Investment PRoject PR4</t>
  </si>
  <si>
    <t xml:space="preserve"> 12.02.14 </t>
  </si>
  <si>
    <t xml:space="preserve"> 31.03.19 </t>
  </si>
  <si>
    <t xml:space="preserve"> 30.04.14 </t>
  </si>
  <si>
    <t>391-010</t>
  </si>
  <si>
    <t>25.04.12</t>
  </si>
  <si>
    <t>13.02.13</t>
  </si>
  <si>
    <t>20.05.10</t>
  </si>
  <si>
    <t>31.07.15</t>
  </si>
  <si>
    <t>FATA development Program</t>
  </si>
  <si>
    <t>3092-PK</t>
  </si>
  <si>
    <t>BC-BLA201401</t>
  </si>
  <si>
    <t>KFW-RANA03-2013</t>
  </si>
  <si>
    <t>Refugee Affectee Hosting Area-RAHA</t>
  </si>
  <si>
    <t xml:space="preserve"> 18.03.13 </t>
  </si>
  <si>
    <t xml:space="preserve"> 30.12.17 </t>
  </si>
  <si>
    <t>391-016-DOD</t>
  </si>
  <si>
    <t>Kalat Quetta Chaman Road Project</t>
  </si>
  <si>
    <t xml:space="preserve"> 12.05.14 </t>
  </si>
  <si>
    <t>July-May</t>
  </si>
  <si>
    <t>Provisional Disbursement          (July-May)</t>
  </si>
  <si>
    <t>F.PSDP</t>
  </si>
  <si>
    <t>P.PSDP</t>
  </si>
  <si>
    <t>F.PSDP Total</t>
  </si>
  <si>
    <t>P.PSDP Total</t>
  </si>
  <si>
    <t>Defense</t>
  </si>
  <si>
    <t>June</t>
  </si>
  <si>
    <t>July-June</t>
  </si>
  <si>
    <t>Jul-May$</t>
  </si>
  <si>
    <t>June$</t>
  </si>
  <si>
    <t>July-June$</t>
  </si>
  <si>
    <t>Jul-MayRs</t>
  </si>
  <si>
    <t>JuneRs</t>
  </si>
  <si>
    <t>July-JuneRs</t>
  </si>
  <si>
    <t>3203-PAK</t>
  </si>
  <si>
    <t xml:space="preserve">Power Transmission Enhancement Investment </t>
  </si>
  <si>
    <t xml:space="preserve"> 12.12.14 </t>
  </si>
  <si>
    <t xml:space="preserve"> 31.12.16 </t>
  </si>
  <si>
    <t>Health Infrastructure for AJK</t>
  </si>
  <si>
    <t>GERMANY-2015-01</t>
  </si>
  <si>
    <t xml:space="preserve"> 27.05.15 </t>
  </si>
  <si>
    <t>5682-PAK</t>
  </si>
  <si>
    <t>Second Power Sector Reform Development Policy Credit</t>
  </si>
  <si>
    <t>Second Fiscally Sustainable inclusive Growth Development Policy Credit</t>
  </si>
  <si>
    <t>IDB-2015</t>
  </si>
  <si>
    <t>Murabha Financing by IDB</t>
  </si>
  <si>
    <t xml:space="preserve"> 26.06.15 </t>
  </si>
  <si>
    <t>14/609</t>
  </si>
  <si>
    <t>SCB London</t>
  </si>
  <si>
    <t>SCB-2015</t>
  </si>
  <si>
    <t>Standard Syndicated Term Loan</t>
  </si>
  <si>
    <t>Financing Facility of US$ 150+50 Million</t>
  </si>
  <si>
    <t>Sum of July-June$</t>
  </si>
  <si>
    <t>Provisional Disbursement        (June)</t>
  </si>
  <si>
    <t>Provisional Disbursement          (July-June)</t>
  </si>
  <si>
    <t>Note: Provisional Disbursements as per information received and recorded in DAMFAS database by 14.07.2015</t>
  </si>
  <si>
    <t>Total provisional disbursement during July-June 2014-15 has been reported as US$ 5,616 million (76%) against the budgeted amount of US$ 7,402 million for the entire fiscal year 2014-15.The disbursement during the month of June 2015 was US$1,224 million.
An amount of US$ 1,503 million (77%) was disbursed for PSDP projects against the budgeted amount of US$ 1,940.77 million for the entire fiscal year 2014-15.</t>
  </si>
  <si>
    <t xml:space="preserve">Project Aid is meant for development projects funded through PSDP or outside PSDP.Non-Project Aid comprises: Programme loans and budgetary grants, IDB short-term credits, relief assistance, food aid and commercial credits/bonds.
During Jul-June 2014-15, 88 percent of the budgeted project aid and 69 percent of the budgeted non-project aid has been disbursed. </t>
  </si>
  <si>
    <t xml:space="preserve">Disbursements from UK and IDB  during July-June 2014-15 has exceeded the budgted amount for the entire fiscal year.While, in case of China, World Bank and Consortium of Commercial Banks 70%,62% and 50% of the budgeted disbursement respectively has been materialized. Disbursements from remaining donors were less than 50% of the budgeted amount for the entire fiscal year-USA (27%), ADB (41%), Saudi Arabia (16%) and all other donors (78%). </t>
  </si>
  <si>
    <t>Big chunk of disbursement came in the form of loans (91%), and a small portion (9%) received as Grants during Jul-June 2014-15.</t>
  </si>
  <si>
    <r>
      <t xml:space="preserve">DISBURSEMENT </t>
    </r>
    <r>
      <rPr>
        <b/>
        <sz val="16"/>
        <rFont val="Trebuchet MS"/>
        <family val="2"/>
      </rPr>
      <t xml:space="preserve"> </t>
    </r>
    <r>
      <rPr>
        <b/>
        <sz val="12"/>
        <rFont val="Trebuchet MS"/>
        <family val="2"/>
      </rPr>
      <t xml:space="preserve">AGAINST BUDGET ESTIMATES  OF FOREIGN ECONOMIC ASSISTANCE 2014-15 </t>
    </r>
  </si>
  <si>
    <t>Data</t>
  </si>
  <si>
    <t>Sum of BE $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</si>
</sst>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 Narrow"/>
      <family val="2"/>
    </font>
    <font>
      <sz val="10"/>
      <name val="Cambria"/>
      <family val="1"/>
    </font>
    <font>
      <sz val="8"/>
      <name val="Courier"/>
      <family val="3"/>
    </font>
    <font>
      <sz val="9"/>
      <color indexed="8"/>
      <name val="Arial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8"/>
      <name val="Arial Narrow"/>
      <family val="2"/>
    </font>
    <font>
      <sz val="10"/>
      <name val="Trebuchet MS"/>
      <family val="2"/>
    </font>
    <font>
      <sz val="11"/>
      <name val="Calibri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1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7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44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4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8" fontId="6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7" fontId="6" fillId="0" borderId="10" xfId="42" applyNumberFormat="1" applyFont="1" applyFill="1" applyBorder="1" applyAlignment="1" quotePrefix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77" fontId="6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vertical="center" wrapText="1"/>
    </xf>
    <xf numFmtId="168" fontId="6" fillId="0" borderId="10" xfId="0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177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64" applyFont="1" applyFill="1" applyBorder="1" applyAlignment="1">
      <alignment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168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vertical="center" wrapText="1"/>
      <protection/>
    </xf>
    <xf numFmtId="49" fontId="3" fillId="0" borderId="10" xfId="42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Fill="1" applyBorder="1" applyAlignment="1">
      <alignment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68" fontId="11" fillId="0" borderId="0" xfId="0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49" fontId="6" fillId="0" borderId="10" xfId="42" applyNumberFormat="1" applyFont="1" applyFill="1" applyBorder="1" applyAlignment="1" applyProtection="1">
      <alignment horizontal="center" vertical="center" wrapText="1"/>
      <protection/>
    </xf>
    <xf numFmtId="171" fontId="3" fillId="0" borderId="10" xfId="42" applyNumberFormat="1" applyFont="1" applyFill="1" applyBorder="1" applyAlignment="1">
      <alignment horizontal="right" vertical="center" wrapText="1"/>
    </xf>
    <xf numFmtId="4" fontId="6" fillId="0" borderId="10" xfId="46" applyNumberFormat="1" applyFont="1" applyFill="1" applyBorder="1" applyAlignment="1">
      <alignment horizontal="right" vertical="center"/>
    </xf>
    <xf numFmtId="4" fontId="6" fillId="0" borderId="10" xfId="61" applyNumberFormat="1" applyFont="1" applyFill="1" applyBorder="1" applyAlignment="1">
      <alignment horizontal="right" vertical="center"/>
      <protection/>
    </xf>
    <xf numFmtId="179" fontId="6" fillId="0" borderId="10" xfId="42" applyNumberFormat="1" applyFont="1" applyFill="1" applyBorder="1" applyAlignment="1">
      <alignment horizontal="right" vertical="center" wrapText="1"/>
    </xf>
    <xf numFmtId="4" fontId="6" fillId="0" borderId="10" xfId="42" applyNumberFormat="1" applyFont="1" applyFill="1" applyBorder="1" applyAlignment="1">
      <alignment horizontal="right" vertical="center" wrapText="1"/>
    </xf>
    <xf numFmtId="178" fontId="3" fillId="0" borderId="10" xfId="42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3" fillId="0" borderId="10" xfId="42" applyNumberFormat="1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9" fillId="0" borderId="10" xfId="42" applyNumberFormat="1" applyFont="1" applyFill="1" applyBorder="1" applyAlignment="1" quotePrefix="1">
      <alignment horizontal="center" vertical="center" wrapText="1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9" fontId="6" fillId="0" borderId="10" xfId="61" applyNumberFormat="1" applyFont="1" applyFill="1" applyBorder="1" applyAlignment="1">
      <alignment horizontal="right" vertical="center"/>
      <protection/>
    </xf>
    <xf numFmtId="2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horizontal="right" vertical="center"/>
    </xf>
    <xf numFmtId="164" fontId="3" fillId="0" borderId="10" xfId="48" applyFont="1" applyFill="1" applyBorder="1" applyAlignment="1">
      <alignment horizontal="center" vertical="center" wrapText="1"/>
    </xf>
    <xf numFmtId="164" fontId="3" fillId="0" borderId="10" xfId="48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5" fontId="3" fillId="0" borderId="10" xfId="42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1" applyFont="1" applyFill="1" applyBorder="1" applyAlignment="1">
      <alignment horizontal="left" vertical="center" wrapText="1"/>
      <protection/>
    </xf>
    <xf numFmtId="177" fontId="3" fillId="0" borderId="10" xfId="42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5" fillId="0" borderId="0" xfId="62" applyFont="1" applyAlignment="1">
      <alignment vertical="center"/>
      <protection/>
    </xf>
    <xf numFmtId="168" fontId="0" fillId="0" borderId="0" xfId="62">
      <alignment/>
      <protection/>
    </xf>
    <xf numFmtId="173" fontId="15" fillId="0" borderId="0" xfId="42" applyNumberFormat="1" applyFont="1" applyAlignment="1">
      <alignment vertical="center"/>
    </xf>
    <xf numFmtId="3" fontId="0" fillId="0" borderId="11" xfId="62" applyNumberFormat="1" applyBorder="1">
      <alignment/>
      <protection/>
    </xf>
    <xf numFmtId="3" fontId="0" fillId="0" borderId="12" xfId="62" applyNumberFormat="1" applyBorder="1">
      <alignment/>
      <protection/>
    </xf>
    <xf numFmtId="166" fontId="0" fillId="0" borderId="12" xfId="62" applyNumberFormat="1" applyFont="1" applyBorder="1">
      <alignment/>
      <protection/>
    </xf>
    <xf numFmtId="166" fontId="0" fillId="0" borderId="12" xfId="62" applyNumberFormat="1" applyBorder="1">
      <alignment/>
      <protection/>
    </xf>
    <xf numFmtId="3" fontId="0" fillId="0" borderId="13" xfId="62" applyNumberFormat="1" applyBorder="1">
      <alignment/>
      <protection/>
    </xf>
    <xf numFmtId="166" fontId="0" fillId="0" borderId="13" xfId="62" applyNumberFormat="1" applyBorder="1">
      <alignment/>
      <protection/>
    </xf>
    <xf numFmtId="168" fontId="0" fillId="0" borderId="0" xfId="62" applyFont="1">
      <alignment/>
      <protection/>
    </xf>
    <xf numFmtId="167" fontId="0" fillId="0" borderId="0" xfId="62" applyNumberFormat="1">
      <alignment/>
      <protection/>
    </xf>
    <xf numFmtId="179" fontId="14" fillId="0" borderId="10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vertical="center" wrapText="1"/>
    </xf>
    <xf numFmtId="166" fontId="0" fillId="0" borderId="12" xfId="62" applyNumberFormat="1" applyBorder="1" applyAlignment="1">
      <alignment vertical="center"/>
      <protection/>
    </xf>
    <xf numFmtId="166" fontId="0" fillId="0" borderId="13" xfId="62" applyNumberFormat="1" applyBorder="1" applyAlignment="1">
      <alignment vertical="center"/>
      <protection/>
    </xf>
    <xf numFmtId="166" fontId="0" fillId="0" borderId="12" xfId="62" applyNumberFormat="1" applyFont="1" applyBorder="1" applyAlignment="1">
      <alignment vertical="center"/>
      <protection/>
    </xf>
    <xf numFmtId="0" fontId="14" fillId="0" borderId="0" xfId="0" applyNumberFormat="1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 wrapText="1"/>
    </xf>
    <xf numFmtId="4" fontId="14" fillId="0" borderId="0" xfId="0" applyNumberFormat="1" applyFont="1" applyFill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4" fontId="14" fillId="0" borderId="10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Alignment="1">
      <alignment horizontal="right" vertical="center"/>
    </xf>
    <xf numFmtId="4" fontId="6" fillId="0" borderId="10" xfId="0" applyNumberFormat="1" applyFont="1" applyFill="1" applyBorder="1" applyAlignment="1">
      <alignment horizontal="center" vertical="center"/>
    </xf>
    <xf numFmtId="168" fontId="3" fillId="0" borderId="15" xfId="0" applyFont="1" applyFill="1" applyBorder="1" applyAlignment="1">
      <alignment vertical="center" wrapText="1"/>
    </xf>
    <xf numFmtId="179" fontId="3" fillId="0" borderId="0" xfId="0" applyNumberFormat="1" applyFont="1" applyFill="1" applyBorder="1" applyAlignment="1">
      <alignment horizontal="left" vertical="center"/>
    </xf>
    <xf numFmtId="168" fontId="3" fillId="0" borderId="16" xfId="0" applyFont="1" applyFill="1" applyBorder="1" applyAlignment="1">
      <alignment vertical="center" wrapText="1"/>
    </xf>
    <xf numFmtId="168" fontId="3" fillId="0" borderId="17" xfId="0" applyFont="1" applyFill="1" applyBorder="1" applyAlignment="1" applyProtection="1">
      <alignment horizontal="center" vertical="center" wrapText="1"/>
      <protection locked="0"/>
    </xf>
    <xf numFmtId="168" fontId="5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right" vertical="center"/>
    </xf>
    <xf numFmtId="165" fontId="14" fillId="0" borderId="10" xfId="42" applyFont="1" applyFill="1" applyBorder="1" applyAlignment="1">
      <alignment horizontal="right" vertical="center"/>
    </xf>
    <xf numFmtId="3" fontId="15" fillId="0" borderId="0" xfId="42" applyNumberFormat="1" applyFont="1" applyAlignment="1">
      <alignment vertical="center"/>
    </xf>
    <xf numFmtId="179" fontId="17" fillId="0" borderId="10" xfId="0" applyNumberFormat="1" applyFont="1" applyFill="1" applyBorder="1" applyAlignment="1">
      <alignment horizontal="right" vertical="center"/>
    </xf>
    <xf numFmtId="0" fontId="17" fillId="0" borderId="10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vertical="center" wrapText="1"/>
    </xf>
    <xf numFmtId="14" fontId="17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>
      <alignment horizontal="center" vertical="center" wrapText="1"/>
    </xf>
    <xf numFmtId="171" fontId="18" fillId="0" borderId="10" xfId="42" applyNumberFormat="1" applyFont="1" applyFill="1" applyBorder="1" applyAlignment="1">
      <alignment horizontal="left" vertical="center"/>
    </xf>
    <xf numFmtId="171" fontId="18" fillId="0" borderId="10" xfId="42" applyNumberFormat="1" applyFont="1" applyFill="1" applyBorder="1" applyAlignment="1">
      <alignment horizontal="left" vertical="center" wrapText="1"/>
    </xf>
    <xf numFmtId="168" fontId="18" fillId="0" borderId="10" xfId="0" applyFont="1" applyFill="1" applyBorder="1" applyAlignment="1">
      <alignment horizontal="center" vertical="center" wrapText="1"/>
    </xf>
    <xf numFmtId="168" fontId="18" fillId="0" borderId="10" xfId="0" applyFont="1" applyFill="1" applyBorder="1" applyAlignment="1">
      <alignment horizontal="left" vertical="center" wrapText="1"/>
    </xf>
    <xf numFmtId="178" fontId="19" fillId="0" borderId="10" xfId="42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168" fontId="18" fillId="0" borderId="10" xfId="0" applyFont="1" applyFill="1" applyBorder="1" applyAlignment="1">
      <alignment vertical="center" wrapText="1"/>
    </xf>
    <xf numFmtId="171" fontId="18" fillId="0" borderId="10" xfId="42" applyNumberFormat="1" applyFont="1" applyFill="1" applyBorder="1" applyAlignment="1">
      <alignment horizontal="center" vertical="center" wrapText="1"/>
    </xf>
    <xf numFmtId="168" fontId="18" fillId="0" borderId="0" xfId="0" applyFont="1" applyFill="1" applyBorder="1" applyAlignment="1">
      <alignment vertical="center" wrapText="1"/>
    </xf>
    <xf numFmtId="177" fontId="19" fillId="0" borderId="10" xfId="42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right" vertical="center" wrapText="1"/>
    </xf>
    <xf numFmtId="4" fontId="14" fillId="0" borderId="10" xfId="42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168" fontId="3" fillId="33" borderId="0" xfId="0" applyFont="1" applyFill="1" applyBorder="1" applyAlignment="1">
      <alignment vertical="center" wrapText="1"/>
    </xf>
    <xf numFmtId="179" fontId="20" fillId="0" borderId="10" xfId="0" applyNumberFormat="1" applyFont="1" applyFill="1" applyBorder="1" applyAlignment="1">
      <alignment horizontal="right" vertical="center"/>
    </xf>
    <xf numFmtId="4" fontId="0" fillId="0" borderId="0" xfId="62" applyNumberFormat="1">
      <alignment/>
      <protection/>
    </xf>
    <xf numFmtId="168" fontId="0" fillId="0" borderId="0" xfId="62" applyAlignment="1">
      <alignment wrapText="1"/>
      <protection/>
    </xf>
    <xf numFmtId="168" fontId="22" fillId="0" borderId="0" xfId="0" applyFont="1" applyAlignment="1">
      <alignment/>
    </xf>
    <xf numFmtId="168" fontId="0" fillId="0" borderId="0" xfId="62" applyAlignment="1">
      <alignment vertical="center" wrapText="1"/>
      <protection/>
    </xf>
    <xf numFmtId="168" fontId="21" fillId="0" borderId="0" xfId="62" applyFont="1" applyAlignment="1">
      <alignment vertical="center" wrapText="1"/>
      <protection/>
    </xf>
    <xf numFmtId="168" fontId="0" fillId="0" borderId="13" xfId="0" applyBorder="1" applyAlignment="1">
      <alignment/>
    </xf>
    <xf numFmtId="168" fontId="0" fillId="0" borderId="13" xfId="0" applyBorder="1" applyAlignment="1">
      <alignment/>
    </xf>
    <xf numFmtId="168" fontId="0" fillId="0" borderId="12" xfId="0" applyBorder="1" applyAlignment="1">
      <alignment/>
    </xf>
    <xf numFmtId="168" fontId="0" fillId="0" borderId="18" xfId="0" applyBorder="1" applyAlignment="1">
      <alignment/>
    </xf>
    <xf numFmtId="168" fontId="3" fillId="33" borderId="0" xfId="0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horizontal="right" vertical="center" wrapText="1"/>
    </xf>
    <xf numFmtId="4" fontId="14" fillId="0" borderId="17" xfId="0" applyNumberFormat="1" applyFont="1" applyFill="1" applyBorder="1" applyAlignment="1">
      <alignment horizontal="right" vertical="center"/>
    </xf>
    <xf numFmtId="168" fontId="21" fillId="0" borderId="10" xfId="0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179" fontId="21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179" fontId="23" fillId="0" borderId="1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179" fontId="21" fillId="0" borderId="15" xfId="0" applyNumberFormat="1" applyFont="1" applyBorder="1" applyAlignment="1">
      <alignment vertical="center"/>
    </xf>
    <xf numFmtId="168" fontId="21" fillId="0" borderId="19" xfId="0" applyFont="1" applyBorder="1" applyAlignment="1">
      <alignment vertical="center"/>
    </xf>
    <xf numFmtId="168" fontId="21" fillId="0" borderId="20" xfId="0" applyFont="1" applyBorder="1" applyAlignment="1">
      <alignment vertical="center"/>
    </xf>
    <xf numFmtId="179" fontId="21" fillId="0" borderId="21" xfId="0" applyNumberFormat="1" applyFont="1" applyBorder="1" applyAlignment="1">
      <alignment vertical="center"/>
    </xf>
    <xf numFmtId="168" fontId="23" fillId="0" borderId="22" xfId="0" applyFont="1" applyBorder="1" applyAlignment="1">
      <alignment vertical="center"/>
    </xf>
    <xf numFmtId="4" fontId="23" fillId="0" borderId="23" xfId="0" applyNumberFormat="1" applyFont="1" applyBorder="1" applyAlignment="1">
      <alignment vertical="center"/>
    </xf>
    <xf numFmtId="179" fontId="23" fillId="0" borderId="23" xfId="0" applyNumberFormat="1" applyFont="1" applyBorder="1" applyAlignment="1">
      <alignment vertical="center"/>
    </xf>
    <xf numFmtId="179" fontId="23" fillId="0" borderId="24" xfId="0" applyNumberFormat="1" applyFont="1" applyBorder="1" applyAlignment="1">
      <alignment vertical="center"/>
    </xf>
    <xf numFmtId="168" fontId="21" fillId="0" borderId="25" xfId="0" applyFont="1" applyBorder="1" applyAlignment="1">
      <alignment vertical="center"/>
    </xf>
    <xf numFmtId="4" fontId="21" fillId="0" borderId="25" xfId="0" applyNumberFormat="1" applyFont="1" applyBorder="1" applyAlignment="1">
      <alignment vertical="center"/>
    </xf>
    <xf numFmtId="179" fontId="21" fillId="0" borderId="25" xfId="0" applyNumberFormat="1" applyFont="1" applyBorder="1" applyAlignment="1">
      <alignment vertical="center"/>
    </xf>
    <xf numFmtId="179" fontId="21" fillId="0" borderId="14" xfId="0" applyNumberFormat="1" applyFont="1" applyBorder="1" applyAlignment="1">
      <alignment vertical="center"/>
    </xf>
    <xf numFmtId="179" fontId="23" fillId="0" borderId="21" xfId="0" applyNumberFormat="1" applyFont="1" applyBorder="1" applyAlignment="1">
      <alignment vertical="center"/>
    </xf>
    <xf numFmtId="172" fontId="24" fillId="0" borderId="26" xfId="42" applyNumberFormat="1" applyFont="1" applyBorder="1" applyAlignment="1">
      <alignment horizontal="center" vertical="center" wrapText="1"/>
    </xf>
    <xf numFmtId="165" fontId="24" fillId="0" borderId="26" xfId="42" applyFont="1" applyBorder="1" applyAlignment="1">
      <alignment horizontal="center" vertical="center" wrapText="1"/>
    </xf>
    <xf numFmtId="172" fontId="24" fillId="0" borderId="23" xfId="42" applyNumberFormat="1" applyFont="1" applyBorder="1" applyAlignment="1">
      <alignment horizontal="center" vertical="center" wrapText="1"/>
    </xf>
    <xf numFmtId="165" fontId="24" fillId="0" borderId="23" xfId="42" applyFont="1" applyBorder="1" applyAlignment="1">
      <alignment horizontal="center" vertical="center" wrapText="1"/>
    </xf>
    <xf numFmtId="165" fontId="24" fillId="0" borderId="24" xfId="42" applyFont="1" applyBorder="1" applyAlignment="1">
      <alignment horizontal="center" vertical="center" wrapText="1"/>
    </xf>
    <xf numFmtId="168" fontId="0" fillId="0" borderId="27" xfId="0" applyBorder="1" applyAlignment="1">
      <alignment/>
    </xf>
    <xf numFmtId="168" fontId="0" fillId="0" borderId="28" xfId="0" applyBorder="1" applyAlignment="1">
      <alignment/>
    </xf>
    <xf numFmtId="179" fontId="0" fillId="0" borderId="28" xfId="0" applyNumberForma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29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8" xfId="0" applyNumberFormat="1" applyBorder="1" applyAlignment="1">
      <alignment/>
    </xf>
    <xf numFmtId="179" fontId="21" fillId="0" borderId="30" xfId="0" applyNumberFormat="1" applyFont="1" applyFill="1" applyBorder="1" applyAlignment="1">
      <alignment vertical="center"/>
    </xf>
    <xf numFmtId="179" fontId="21" fillId="0" borderId="21" xfId="0" applyNumberFormat="1" applyFont="1" applyFill="1" applyBorder="1" applyAlignment="1">
      <alignment vertical="center"/>
    </xf>
    <xf numFmtId="179" fontId="21" fillId="0" borderId="21" xfId="0" applyNumberFormat="1" applyFont="1" applyFill="1" applyBorder="1" applyAlignment="1">
      <alignment vertical="center"/>
    </xf>
    <xf numFmtId="179" fontId="23" fillId="0" borderId="24" xfId="0" applyNumberFormat="1" applyFont="1" applyFill="1" applyBorder="1" applyAlignment="1">
      <alignment vertical="center"/>
    </xf>
    <xf numFmtId="171" fontId="3" fillId="0" borderId="10" xfId="42" applyNumberFormat="1" applyFont="1" applyFill="1" applyBorder="1" applyAlignment="1">
      <alignment horizontal="left" vertical="center"/>
    </xf>
    <xf numFmtId="177" fontId="6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 wrapText="1"/>
    </xf>
    <xf numFmtId="168" fontId="3" fillId="0" borderId="10" xfId="0" applyFont="1" applyFill="1" applyBorder="1" applyAlignment="1">
      <alignment vertical="center" wrapText="1"/>
    </xf>
    <xf numFmtId="179" fontId="17" fillId="0" borderId="10" xfId="0" applyNumberFormat="1" applyFont="1" applyFill="1" applyBorder="1" applyAlignment="1">
      <alignment horizontal="right" vertical="center"/>
    </xf>
    <xf numFmtId="179" fontId="20" fillId="0" borderId="10" xfId="0" applyNumberFormat="1" applyFont="1" applyFill="1" applyBorder="1" applyAlignment="1">
      <alignment horizontal="right" vertical="center"/>
    </xf>
    <xf numFmtId="171" fontId="3" fillId="0" borderId="10" xfId="42" applyNumberFormat="1" applyFont="1" applyFill="1" applyBorder="1" applyAlignment="1">
      <alignment horizontal="center" vertical="center" wrapText="1"/>
    </xf>
    <xf numFmtId="177" fontId="6" fillId="0" borderId="10" xfId="42" applyNumberFormat="1" applyFont="1" applyFill="1" applyBorder="1" applyAlignment="1" quotePrefix="1">
      <alignment horizontal="center" vertical="center" wrapText="1"/>
    </xf>
    <xf numFmtId="0" fontId="14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168" fontId="3" fillId="0" borderId="16" xfId="0" applyFont="1" applyFill="1" applyBorder="1" applyAlignment="1">
      <alignment vertical="center" wrapText="1"/>
    </xf>
    <xf numFmtId="179" fontId="17" fillId="0" borderId="15" xfId="0" applyNumberFormat="1" applyFont="1" applyFill="1" applyBorder="1" applyAlignment="1">
      <alignment horizontal="right" vertical="center"/>
    </xf>
    <xf numFmtId="168" fontId="3" fillId="0" borderId="17" xfId="0" applyFont="1" applyFill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right" vertical="center"/>
    </xf>
    <xf numFmtId="180" fontId="14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168" fontId="3" fillId="0" borderId="10" xfId="0" applyFont="1" applyFill="1" applyBorder="1" applyAlignment="1">
      <alignment horizontal="center" vertical="center" wrapText="1"/>
    </xf>
    <xf numFmtId="175" fontId="24" fillId="0" borderId="0" xfId="47" applyNumberFormat="1" applyFont="1" applyBorder="1" applyAlignment="1">
      <alignment horizontal="center" vertical="center"/>
    </xf>
    <xf numFmtId="175" fontId="24" fillId="0" borderId="0" xfId="47" applyNumberFormat="1" applyFont="1" applyBorder="1" applyAlignment="1">
      <alignment horizontal="right" vertical="center"/>
    </xf>
    <xf numFmtId="168" fontId="11" fillId="0" borderId="0" xfId="0" applyFont="1" applyAlignment="1">
      <alignment horizontal="left" vertical="center" wrapText="1"/>
    </xf>
    <xf numFmtId="168" fontId="3" fillId="0" borderId="0" xfId="0" applyFont="1" applyAlignment="1">
      <alignment horizontal="left" vertical="center" wrapText="1"/>
    </xf>
    <xf numFmtId="168" fontId="3" fillId="0" borderId="0" xfId="0" applyFont="1" applyAlignment="1">
      <alignment horizontal="left" vertical="center"/>
    </xf>
    <xf numFmtId="172" fontId="24" fillId="0" borderId="25" xfId="0" applyNumberFormat="1" applyFont="1" applyBorder="1" applyAlignment="1">
      <alignment horizontal="center" vertical="center"/>
    </xf>
    <xf numFmtId="172" fontId="24" fillId="0" borderId="14" xfId="0" applyNumberFormat="1" applyFont="1" applyBorder="1" applyAlignment="1">
      <alignment horizontal="center" vertical="center"/>
    </xf>
    <xf numFmtId="175" fontId="24" fillId="0" borderId="31" xfId="47" applyNumberFormat="1" applyFont="1" applyBorder="1" applyAlignment="1">
      <alignment horizontal="center" vertical="center"/>
    </xf>
    <xf numFmtId="175" fontId="24" fillId="0" borderId="32" xfId="47" applyNumberFormat="1" applyFont="1" applyBorder="1" applyAlignment="1">
      <alignment horizontal="center" vertical="center"/>
    </xf>
    <xf numFmtId="175" fontId="24" fillId="0" borderId="25" xfId="47" applyNumberFormat="1" applyFont="1" applyBorder="1" applyAlignment="1">
      <alignment horizontal="center" vertical="center"/>
    </xf>
    <xf numFmtId="175" fontId="24" fillId="0" borderId="26" xfId="47" applyNumberFormat="1" applyFont="1" applyBorder="1" applyAlignment="1">
      <alignment horizontal="center" vertical="center"/>
    </xf>
    <xf numFmtId="174" fontId="24" fillId="0" borderId="25" xfId="47" applyNumberFormat="1" applyFont="1" applyBorder="1" applyAlignment="1">
      <alignment horizontal="center" vertical="center" wrapText="1"/>
    </xf>
    <xf numFmtId="174" fontId="24" fillId="0" borderId="26" xfId="47" applyNumberFormat="1" applyFont="1" applyBorder="1" applyAlignment="1">
      <alignment horizontal="center" vertical="center" wrapText="1"/>
    </xf>
    <xf numFmtId="168" fontId="23" fillId="0" borderId="16" xfId="0" applyFont="1" applyBorder="1" applyAlignment="1">
      <alignment vertical="center"/>
    </xf>
    <xf numFmtId="168" fontId="23" fillId="0" borderId="33" xfId="0" applyFont="1" applyBorder="1" applyAlignment="1">
      <alignment vertical="center"/>
    </xf>
    <xf numFmtId="168" fontId="23" fillId="0" borderId="17" xfId="0" applyFont="1" applyBorder="1" applyAlignment="1">
      <alignment vertical="center"/>
    </xf>
    <xf numFmtId="168" fontId="21" fillId="0" borderId="10" xfId="0" applyFont="1" applyBorder="1" applyAlignment="1">
      <alignment horizontal="center" vertical="center"/>
    </xf>
    <xf numFmtId="168" fontId="23" fillId="0" borderId="26" xfId="0" applyFont="1" applyBorder="1" applyAlignment="1">
      <alignment horizontal="center" vertical="center"/>
    </xf>
    <xf numFmtId="168" fontId="23" fillId="0" borderId="34" xfId="0" applyFont="1" applyBorder="1" applyAlignment="1">
      <alignment horizontal="center" vertical="center"/>
    </xf>
    <xf numFmtId="168" fontId="23" fillId="0" borderId="15" xfId="0" applyFont="1" applyBorder="1" applyAlignment="1">
      <alignment horizontal="center" vertical="center"/>
    </xf>
    <xf numFmtId="168" fontId="21" fillId="0" borderId="31" xfId="0" applyFont="1" applyBorder="1" applyAlignment="1">
      <alignment horizontal="center" vertical="center"/>
    </xf>
    <xf numFmtId="168" fontId="21" fillId="0" borderId="20" xfId="0" applyFont="1" applyBorder="1" applyAlignment="1">
      <alignment horizontal="center" vertical="center"/>
    </xf>
    <xf numFmtId="168" fontId="23" fillId="0" borderId="10" xfId="0" applyFont="1" applyBorder="1" applyAlignment="1">
      <alignment vertical="center"/>
    </xf>
    <xf numFmtId="168" fontId="23" fillId="0" borderId="22" xfId="0" applyFont="1" applyBorder="1" applyAlignment="1">
      <alignment vertical="center"/>
    </xf>
    <xf numFmtId="168" fontId="23" fillId="0" borderId="23" xfId="0" applyFont="1" applyBorder="1" applyAlignment="1">
      <alignment vertical="center"/>
    </xf>
    <xf numFmtId="168" fontId="23" fillId="0" borderId="32" xfId="0" applyFont="1" applyBorder="1" applyAlignment="1">
      <alignment horizontal="center" vertical="center"/>
    </xf>
    <xf numFmtId="168" fontId="23" fillId="0" borderId="35" xfId="0" applyFont="1" applyBorder="1" applyAlignment="1">
      <alignment horizontal="center" vertical="center"/>
    </xf>
    <xf numFmtId="168" fontId="23" fillId="0" borderId="19" xfId="0" applyFont="1" applyBorder="1" applyAlignment="1">
      <alignment horizontal="center" vertical="center"/>
    </xf>
    <xf numFmtId="168" fontId="21" fillId="0" borderId="25" xfId="0" applyFont="1" applyBorder="1" applyAlignment="1">
      <alignment horizontal="center" vertical="center"/>
    </xf>
    <xf numFmtId="168" fontId="23" fillId="0" borderId="20" xfId="0" applyFont="1" applyBorder="1" applyAlignment="1">
      <alignment vertical="center"/>
    </xf>
    <xf numFmtId="172" fontId="24" fillId="0" borderId="31" xfId="42" applyNumberFormat="1" applyFont="1" applyBorder="1" applyAlignment="1">
      <alignment horizontal="center" vertical="center" wrapText="1"/>
    </xf>
    <xf numFmtId="172" fontId="24" fillId="0" borderId="22" xfId="42" applyNumberFormat="1" applyFont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7" fontId="9" fillId="0" borderId="10" xfId="42" applyNumberFormat="1" applyFont="1" applyFill="1" applyBorder="1" applyAlignment="1" quotePrefix="1">
      <alignment horizontal="center" vertical="center" wrapText="1"/>
    </xf>
    <xf numFmtId="168" fontId="5" fillId="0" borderId="10" xfId="0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68" fontId="5" fillId="0" borderId="16" xfId="0" applyFont="1" applyFill="1" applyBorder="1" applyAlignment="1">
      <alignment horizontal="center" vertical="center" wrapText="1"/>
    </xf>
    <xf numFmtId="168" fontId="5" fillId="0" borderId="33" xfId="0" applyFont="1" applyFill="1" applyBorder="1" applyAlignment="1">
      <alignment horizontal="center" vertical="center" wrapText="1"/>
    </xf>
    <xf numFmtId="168" fontId="5" fillId="0" borderId="17" xfId="0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>
      <alignment horizontal="center" vertical="center" textRotation="90" wrapText="1"/>
    </xf>
    <xf numFmtId="168" fontId="3" fillId="0" borderId="10" xfId="0" applyFont="1" applyFill="1" applyBorder="1" applyAlignment="1">
      <alignment horizontal="right" vertical="center" wrapText="1"/>
    </xf>
    <xf numFmtId="178" fontId="4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 quotePrefix="1">
      <alignment horizontal="center" vertical="center" wrapText="1"/>
    </xf>
    <xf numFmtId="168" fontId="21" fillId="0" borderId="0" xfId="62" applyFont="1" applyAlignment="1">
      <alignment horizontal="left" vertical="center" wrapText="1"/>
      <protection/>
    </xf>
    <xf numFmtId="168" fontId="22" fillId="0" borderId="0" xfId="0" applyFont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omma 5" xfId="46"/>
    <cellStyle name="Comma_JUL - JUN 2008-09 MON DISB FINAL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SR Jul-Sep 2011-12 on 21-11-11 Draft 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numFmt numFmtId="179" formatCode="#,##0.00,,"/>
      <border/>
    </dxf>
    <dxf>
      <numFmt numFmtId="4" formatCode="#,##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Foreign  Economic Assistance - Budgeted vs Disbursed by Kind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[Jul-June 14-15 ]                                                                                                                                         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solidFill>
          <a:srgbClr val="C3D69B">
            <a:alpha val="51000"/>
          </a:srgbClr>
        </a:solidFill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835"/>
          <c:w val="0.887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'Project vs Non-Project'!$B$2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vs Non-Project'!$A$3:$A$4</c:f>
              <c:strCache/>
            </c:strRef>
          </c:cat>
          <c:val>
            <c:numRef>
              <c:f>'Project vs Non-Project'!$B$3:$B$4</c:f>
              <c:numCache/>
            </c:numRef>
          </c:val>
          <c:shape val="cylinder"/>
        </c:ser>
        <c:ser>
          <c:idx val="1"/>
          <c:order val="1"/>
          <c:tx>
            <c:strRef>
              <c:f>'Project vs Non-Project'!$C$2</c:f>
              <c:strCache>
                <c:ptCount val="1"/>
                <c:pt idx="0">
                  <c:v>Disbursed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vs Non-Project'!$A$3:$A$4</c:f>
              <c:strCache/>
            </c:strRef>
          </c:cat>
          <c:val>
            <c:numRef>
              <c:f>'Project vs Non-Project'!$C$3:$C$4</c:f>
              <c:numCache/>
            </c:numRef>
          </c:val>
          <c:shape val="cylinder"/>
        </c:ser>
        <c:shape val="cylinder"/>
        <c:axId val="55160064"/>
        <c:axId val="26678529"/>
      </c:bar3DChart>
      <c:catAx>
        <c:axId val="55160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678529"/>
        <c:crosses val="autoZero"/>
        <c:auto val="1"/>
        <c:lblOffset val="100"/>
        <c:tickLblSkip val="1"/>
        <c:noMultiLvlLbl val="0"/>
      </c:catAx>
      <c:valAx>
        <c:axId val="26678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160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5395"/>
          <c:w val="0.080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3D69B">
            <a:alpha val="51000"/>
          </a:srgbClr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3D69B">
            <a:alpha val="33000"/>
          </a:srgbClr>
        </a:solidFill>
        <a:ln w="3175">
          <a:noFill/>
        </a:ln>
      </c:spPr>
      <c:thickness val="0"/>
    </c:sideWall>
    <c:backWall>
      <c:spPr>
        <a:solidFill>
          <a:srgbClr val="C3D69B">
            <a:alpha val="33000"/>
          </a:srgbClr>
        </a:solidFill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Donor-wise Foreign  Economic Assistance- Budgeted vs Disbursed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 - June 14-15]              
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9"/>
          <c:w val="0.89775"/>
          <c:h val="0.7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'Donor-Chart'!$C$4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'Donor-Chart'!$B$5:$B$14</c:f>
              <c:strCache/>
            </c:strRef>
          </c:cat>
          <c:val>
            <c:numRef>
              <c:f>'Donor-Chart'!$C$5:$C$14</c:f>
              <c:numCache/>
            </c:numRef>
          </c:val>
          <c:shape val="cylinder"/>
        </c:ser>
        <c:ser>
          <c:idx val="1"/>
          <c:order val="1"/>
          <c:tx>
            <c:strRef>
              <c:f>'Donor-Chart'!$D$4</c:f>
              <c:strCache>
                <c:ptCount val="1"/>
                <c:pt idx="0">
                  <c:v>Disbursed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345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'Donor-Chart'!$B$5:$B$14</c:f>
              <c:strCache/>
            </c:strRef>
          </c:cat>
          <c:val>
            <c:numRef>
              <c:f>'Donor-Chart'!$D$5:$D$14</c:f>
              <c:numCache/>
            </c:numRef>
          </c:val>
          <c:shape val="cylinder"/>
        </c:ser>
        <c:shape val="cylinder"/>
        <c:axId val="38780170"/>
        <c:axId val="13477211"/>
      </c:bar3DChart>
      <c:catAx>
        <c:axId val="38780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477211"/>
        <c:crosses val="autoZero"/>
        <c:auto val="1"/>
        <c:lblOffset val="100"/>
        <c:tickLblSkip val="1"/>
        <c:noMultiLvlLbl val="0"/>
      </c:catAx>
      <c:valAx>
        <c:axId val="13477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780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75"/>
          <c:y val="0.541"/>
          <c:w val="0.073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7E4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Purpose-wise Disbursement of Foreign Economic Assistance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[Jul-June 14-15]
</a:t>
            </a:r>
          </a:p>
        </c:rich>
      </c:tx>
      <c:layout>
        <c:manualLayout>
          <c:xMode val="factor"/>
          <c:yMode val="factor"/>
          <c:x val="0.0225"/>
          <c:y val="-0.03175"/>
        </c:manualLayout>
      </c:layout>
      <c:spPr>
        <a:noFill/>
        <a:ln>
          <a:noFill/>
        </a:ln>
      </c:spPr>
    </c:title>
    <c:view3D>
      <c:rotX val="30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.07625"/>
          <c:y val="0.277"/>
          <c:w val="0.8465"/>
          <c:h val="0.64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'Purpose wise'!$B$3:$B$8</c:f>
              <c:strCache/>
            </c:strRef>
          </c:cat>
          <c:val>
            <c:numRef>
              <c:f>'Purpose wise'!$C$3:$C$8</c:f>
              <c:numCache/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Composition of Disbursement of Foreign Economic Assistance 
During
July-June 14-15</a:t>
            </a:r>
          </a:p>
        </c:rich>
      </c:tx>
      <c:layout>
        <c:manualLayout>
          <c:xMode val="factor"/>
          <c:yMode val="factor"/>
          <c:x val="-0.085"/>
          <c:y val="0.0025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035"/>
          <c:y val="0.24725"/>
          <c:w val="0.685"/>
          <c:h val="0.72175"/>
        </c:manualLayout>
      </c:layout>
      <c:pie3DChart>
        <c:varyColors val="1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Grant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Loan
91%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'Loan-Grant'!$B$12:$B$13</c:f>
              <c:strCache/>
            </c:strRef>
          </c:cat>
          <c:val>
            <c:numRef>
              <c:f>'Loan-Grant'!$C$12:$C$13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0.81575</cdr:x>
      <cdr:y>0.0495</cdr:y>
    </cdr:from>
    <cdr:to>
      <cdr:x>0.97025</cdr:x>
      <cdr:y>0.104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934200" y="276225"/>
          <a:ext cx="1314450" cy="304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28575</xdr:rowOff>
    </xdr:from>
    <xdr:to>
      <xdr:col>12</xdr:col>
      <xdr:colOff>647700</xdr:colOff>
      <xdr:row>39</xdr:row>
      <xdr:rowOff>114300</xdr:rowOff>
    </xdr:to>
    <xdr:graphicFrame>
      <xdr:nvGraphicFramePr>
        <xdr:cNvPr id="1" name="Chart 4"/>
        <xdr:cNvGraphicFramePr/>
      </xdr:nvGraphicFramePr>
      <xdr:xfrm>
        <a:off x="438150" y="838200"/>
        <a:ext cx="85058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0.71075</cdr:x>
      <cdr:y>0.24175</cdr:y>
    </cdr:from>
    <cdr:to>
      <cdr:x>0.86475</cdr:x>
      <cdr:y>0.29825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38925" y="1304925"/>
          <a:ext cx="1438275" cy="304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22</xdr:row>
      <xdr:rowOff>152400</xdr:rowOff>
    </xdr:from>
    <xdr:to>
      <xdr:col>10</xdr:col>
      <xdr:colOff>57150</xdr:colOff>
      <xdr:row>56</xdr:row>
      <xdr:rowOff>47625</xdr:rowOff>
    </xdr:to>
    <xdr:graphicFrame>
      <xdr:nvGraphicFramePr>
        <xdr:cNvPr id="1" name="Chart 2"/>
        <xdr:cNvGraphicFramePr/>
      </xdr:nvGraphicFramePr>
      <xdr:xfrm>
        <a:off x="209550" y="3609975"/>
        <a:ext cx="9344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13</xdr:row>
      <xdr:rowOff>123825</xdr:rowOff>
    </xdr:from>
    <xdr:to>
      <xdr:col>9</xdr:col>
      <xdr:colOff>638175</xdr:colOff>
      <xdr:row>41</xdr:row>
      <xdr:rowOff>133350</xdr:rowOff>
    </xdr:to>
    <xdr:graphicFrame>
      <xdr:nvGraphicFramePr>
        <xdr:cNvPr id="1" name="Chart 4"/>
        <xdr:cNvGraphicFramePr/>
      </xdr:nvGraphicFramePr>
      <xdr:xfrm>
        <a:off x="990600" y="2152650"/>
        <a:ext cx="72771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16</xdr:row>
      <xdr:rowOff>28575</xdr:rowOff>
    </xdr:from>
    <xdr:to>
      <xdr:col>14</xdr:col>
      <xdr:colOff>295275</xdr:colOff>
      <xdr:row>41</xdr:row>
      <xdr:rowOff>152400</xdr:rowOff>
    </xdr:to>
    <xdr:graphicFrame>
      <xdr:nvGraphicFramePr>
        <xdr:cNvPr id="1" name="Chart 3"/>
        <xdr:cNvGraphicFramePr/>
      </xdr:nvGraphicFramePr>
      <xdr:xfrm>
        <a:off x="476250" y="2581275"/>
        <a:ext cx="94869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7:W308" sheet="Final"/>
  </cacheSource>
  <cacheFields count="22">
    <cacheField name="Donor">
      <sharedItems containsMixedTypes="0" count="29">
        <s v="ADB"/>
        <s v="China"/>
        <s v="IDB"/>
        <s v="IDB [S-Term]"/>
        <s v="OPEC"/>
        <s v="Korea"/>
        <s v="Kuwait"/>
        <s v="Oman"/>
        <s v="Saudi Arabia"/>
        <s v="Bond Holder"/>
        <s v="SCB London"/>
        <s v="Consortium of Commercial Banks"/>
        <s v="Japan"/>
        <s v="Australia"/>
        <s v="Canada"/>
        <s v="EU"/>
        <s v="France"/>
        <s v="GAVI"/>
        <s v="Germany"/>
        <s v="Italy"/>
        <s v="Norway"/>
        <s v="UK"/>
        <s v="USA"/>
        <s v="MDTF"/>
        <s v="IBRD"/>
        <s v="IDA"/>
        <s v="IFAD"/>
        <s v="UNHCR"/>
        <s v="UNDP"/>
      </sharedItems>
    </cacheField>
    <cacheField name="Type of Aid">
      <sharedItems containsMixedTypes="0" count="2">
        <s v="Loan"/>
        <s v="Grant"/>
      </sharedItems>
    </cacheField>
    <cacheField name="Project No.">
      <sharedItems containsMixedTypes="1" containsNumber="1" containsInteger="1"/>
    </cacheField>
    <cacheField name="Name of Project / Programme">
      <sharedItems containsMixedTypes="0"/>
    </cacheField>
    <cacheField name="Executing Agency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ase Currency [BC]">
      <sharedItems containsMixedTypes="0"/>
    </cacheField>
    <cacheField name="Amount Committed in BC">
      <sharedItems containsMixedTypes="1" containsNumber="1"/>
    </cacheField>
    <cacheField name=" BE  Rs">
      <sharedItems containsMixedTypes="1" containsNumber="1"/>
    </cacheField>
    <cacheField name="BE $">
      <sharedItems containsBlank="1" containsMixedTypes="1" containsNumber="1" count="172">
        <n v="282.82828282828285"/>
        <n v="150"/>
        <n v="0.5050505050505051"/>
        <n v="0.20202020202020202"/>
        <n v="22.84929292929293"/>
        <n v="43.43434343434343"/>
        <s v="[66.284]"/>
        <n v="0.20161616161616164"/>
        <n v="0.30303030303030304"/>
        <s v="[0.505]"/>
        <n v="25.252525252525253"/>
        <n v="25"/>
        <n v="35.35353535353536"/>
        <n v="2.7777777777777777"/>
        <s v="[5.556]"/>
        <n v="2.8282828282828283"/>
        <n v="12.660393939393938"/>
        <n v="34.97979797979798"/>
        <s v="[47.640]"/>
        <m/>
        <n v="20"/>
        <n v="2.525252525252525"/>
        <n v="3.5353535353535355"/>
        <n v="3.0303030303030303"/>
        <n v="5.05050505050505"/>
        <s v="[29.798]"/>
        <n v="1.0101010101010102"/>
        <n v="0"/>
        <n v="33.333333333333336"/>
        <n v="60.60606060606061"/>
        <n v="70.70707070707071"/>
        <n v="20.2020202020202"/>
        <n v="0.010101010101010102"/>
        <n v="6.344545454545455"/>
        <n v="19.03030303030303"/>
        <n v="16.646464646464647"/>
        <n v="4.545454545454546"/>
        <n v="10.1010101010101"/>
        <n v="1000"/>
        <n v="48.484848484848484"/>
        <n v="40.4040404040404"/>
        <n v="50.505050505050505"/>
        <n v="39.676767676767675"/>
        <n v="133.85858585858585"/>
        <n v="17.03041414141414"/>
        <n v="3.207070707070707"/>
        <n v="55.515151515151516"/>
        <n v="10.745000000000001"/>
        <n v="0.091"/>
        <n v="4.040404040404041"/>
        <n v="17"/>
        <n v="13.878787878787879"/>
        <n v="500"/>
        <n v="0.3434343434343434"/>
        <n v="2.696969696969697"/>
        <n v="7.636363636363637"/>
        <n v="12.052929292929292"/>
        <n v="2.0202020202020203"/>
        <n v="6.9393939393939394"/>
        <n v="12.197676767676768"/>
        <n v="125"/>
        <n v="27.757575757575758"/>
        <n v="2.686868686868687"/>
        <n v="100"/>
        <n v="7.406020202020202"/>
        <n v="50"/>
        <n v="52.101010101010104"/>
        <n v="0.10101010101010101"/>
        <n v="37.97979797979798"/>
        <n v="8.080808080808081"/>
        <n v="7.070707070707071"/>
        <n v="33.03030303030303"/>
        <n v="0.050505050505050504"/>
        <n v="19.19191919191919"/>
        <n v="17.07070707070707"/>
        <n v="3.236929292929293"/>
        <n v="7.474747474747475"/>
        <n v="1.4773131313131311"/>
        <n v="0.020202020202020204"/>
        <n v="0.04468787878787879"/>
        <n v="0.17765656565656568"/>
        <n v="9.752838383838384"/>
        <n v="11.545454545454545"/>
        <n v="9.6"/>
        <n v="2.4242424242424243"/>
        <n v="0.15151515151515152"/>
        <n v="4.848484848484849"/>
        <n v="9.171717171717171"/>
        <n v="0.9090909090909091"/>
        <n v="4.818181818181818"/>
        <n v="0.8080808080808081"/>
        <n v="2.5397979797979797"/>
        <n v="5.07949494949495"/>
        <n v="2.602626262626263"/>
        <n v="1.5151515151515151"/>
        <n v="6.0606060606060606"/>
        <n v="9.837919191919191"/>
        <n v="2.242424242424242"/>
        <n v="2.121212121212121"/>
        <n v="3.6363636363636362"/>
        <n v="38.08"/>
        <n v="14.94949494949495"/>
        <n v="2.025252525252525"/>
        <n v="81.81818181818181"/>
        <n v="8.39"/>
        <n v="79.28090909090909"/>
        <n v="6.97979797979798"/>
        <n v="13.333333333333334"/>
        <n v="16.78"/>
        <n v="11.74"/>
        <n v="14.444444444444445"/>
        <n v="130.76"/>
        <n v="33"/>
        <n v="1.6363636363636365"/>
        <n v="0.9885757575757576"/>
        <n v="3.6505151515151515"/>
        <n v="0.8022727272727272"/>
        <n v="17.86"/>
        <n v="21.63"/>
        <n v="4.696969696969697"/>
        <n v="1.2045454545454546"/>
        <n v="28.727272727272727"/>
        <s v="[38.828]"/>
        <n v="1.7194242424242425"/>
        <n v="2.9781919191919193"/>
        <n v="3.5465454545454547"/>
        <n v="0.7575757575757576"/>
        <n v="36.343434343434346"/>
        <n v="12.5"/>
        <n v="16.161616161616163"/>
        <n v="1.7764848484848486"/>
        <n v="3.303030303030303"/>
        <n v="0.17383838383838385"/>
        <n v="2.7490909090909095"/>
        <n v="1.707070707070707"/>
        <n v="1.1836363636363636"/>
        <n v="5.171717171717172"/>
        <s v="[6.355]"/>
        <n v="4.6141414141414145"/>
        <n v="0.8558585858585859"/>
        <n v="0.1294040404040404"/>
        <n v="9.090909090909092"/>
        <n v="13.171717171717171"/>
        <n v="37.878787878787875"/>
        <n v="0.2727272727272727"/>
        <n v="0.054040404040404035"/>
        <n v="9.01010101010101"/>
        <n v="30.050505050505052"/>
        <n v="14.434343434343434"/>
        <n v="1.5"/>
        <n v="1.3144242424242423"/>
        <n v="27.272727272727273"/>
        <n v="9.616161616161616"/>
        <n v="8.354848484848485"/>
        <n v="600"/>
        <n v="400"/>
        <n v="12.254555555555555"/>
        <n v="5.50050505050505"/>
        <n v="66.06"/>
        <n v="20.07070707070707"/>
        <n v="12"/>
        <n v="29"/>
        <n v="105"/>
        <n v="36.36363636363637"/>
        <n v="132"/>
        <n v="8.545939393939394"/>
        <n v="27.727272727272727"/>
        <n v="36.07070707070707"/>
        <n v="7.212121212121212"/>
        <n v="13.848484848484848"/>
        <n v="2.505050505050505"/>
        <n v="1.296969696969697"/>
      </sharedItems>
    </cacheField>
    <cacheField name="Jul-Sep">
      <sharedItems containsMixedTypes="1" containsNumber="1"/>
    </cacheField>
    <cacheField name="Oct-Dec">
      <sharedItems containsMixedTypes="1" containsNumber="1"/>
    </cacheField>
    <cacheField name="Jul-May$">
      <sharedItems containsMixedTypes="1" containsNumber="1"/>
    </cacheField>
    <cacheField name="June$">
      <sharedItems containsMixedTypes="1" containsNumber="1"/>
    </cacheField>
    <cacheField name="July-June$">
      <sharedItems containsMixedTypes="1" containsNumber="1"/>
    </cacheField>
    <cacheField name="Jul-MayRs">
      <sharedItems containsMixedTypes="1" containsNumber="1"/>
    </cacheField>
    <cacheField name="JuneRs">
      <sharedItems containsMixedTypes="1" containsNumber="1"/>
    </cacheField>
    <cacheField name="July-JuneRs">
      <sharedItems containsMixedTypes="1" containsNumber="1"/>
    </cacheField>
    <cacheField name="Purpose">
      <sharedItems containsMixedTypes="0" count="11">
        <s v="Project"/>
        <s v=" Prog./ Budgetary Support "/>
        <s v="Floods-10=Others"/>
        <s v="Earthquake"/>
        <s v="Tokyo Pledge"/>
        <s v="Short-Term Cr."/>
        <s v="Commodity Aid"/>
        <s v="Bonds"/>
        <s v="Floods-10=CDC"/>
        <s v="K.Lugar"/>
        <s v="Afghan R.R.A."/>
      </sharedItems>
    </cacheField>
    <cacheField name="Kind of Aid">
      <sharedItems containsMixedTypes="0" count="2">
        <s v="Project Aid"/>
        <s v="Non-Proj. Aid"/>
      </sharedItems>
    </cacheField>
    <cacheField name="Category">
      <sharedItems containsMixedTypes="0" count="4">
        <s v="Non-Plan"/>
        <s v="F.PSDP"/>
        <s v="P.PSDP"/>
        <s v="PSDP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7" firstHeaderRow="1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</pivotFields>
  <rowFields count="1">
    <field x="2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E $" fld="10" baseField="0" baseItem="0" numFmtId="4"/>
    <dataField name="Sum of July-June$" fld="15" baseField="0" baseItem="0" numFmtId="168"/>
  </dataFields>
  <formats count="2">
    <format dxfId="0">
      <pivotArea outline="0" fieldPosition="0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A1" sqref="A1:O35"/>
    </sheetView>
  </sheetViews>
  <sheetFormatPr defaultColWidth="9.00390625" defaultRowHeight="12.75"/>
  <cols>
    <col min="1" max="1" width="14.875" style="0" customWidth="1"/>
    <col min="2" max="2" width="12.50390625" style="0" customWidth="1"/>
    <col min="3" max="3" width="19.00390625" style="0" customWidth="1"/>
    <col min="4" max="4" width="11.875" style="0" bestFit="1" customWidth="1"/>
    <col min="5" max="5" width="16.00390625" style="0" bestFit="1" customWidth="1"/>
    <col min="6" max="6" width="14.625" style="0" customWidth="1"/>
    <col min="7" max="7" width="18.125" style="0" bestFit="1" customWidth="1"/>
    <col min="8" max="8" width="11.875" style="0" bestFit="1" customWidth="1"/>
    <col min="9" max="9" width="16.00390625" style="0" bestFit="1" customWidth="1"/>
    <col min="10" max="10" width="15.00390625" style="0" customWidth="1"/>
    <col min="11" max="11" width="18.125" style="0" bestFit="1" customWidth="1"/>
    <col min="12" max="12" width="12.00390625" style="0" customWidth="1"/>
    <col min="13" max="13" width="17.50390625" style="0" customWidth="1"/>
    <col min="14" max="14" width="15.375" style="0" customWidth="1"/>
    <col min="15" max="15" width="17.75390625" style="0" customWidth="1"/>
  </cols>
  <sheetData>
    <row r="1" spans="1:15" ht="21">
      <c r="A1" s="197" t="s">
        <v>1009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8.75" thickBot="1">
      <c r="A2" s="198" t="s">
        <v>779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18">
      <c r="A3" s="204" t="s">
        <v>764</v>
      </c>
      <c r="B3" s="206" t="s">
        <v>394</v>
      </c>
      <c r="C3" s="208" t="s">
        <v>122</v>
      </c>
      <c r="D3" s="202" t="s">
        <v>375</v>
      </c>
      <c r="E3" s="202"/>
      <c r="F3" s="202"/>
      <c r="G3" s="202"/>
      <c r="H3" s="202" t="s">
        <v>378</v>
      </c>
      <c r="I3" s="202"/>
      <c r="J3" s="202"/>
      <c r="K3" s="202"/>
      <c r="L3" s="202" t="s">
        <v>780</v>
      </c>
      <c r="M3" s="202"/>
      <c r="N3" s="202"/>
      <c r="O3" s="203"/>
    </row>
    <row r="4" spans="1:15" ht="54">
      <c r="A4" s="205"/>
      <c r="B4" s="207"/>
      <c r="C4" s="209"/>
      <c r="D4" s="160" t="s">
        <v>765</v>
      </c>
      <c r="E4" s="161" t="s">
        <v>969</v>
      </c>
      <c r="F4" s="161" t="s">
        <v>1002</v>
      </c>
      <c r="G4" s="161" t="s">
        <v>1003</v>
      </c>
      <c r="H4" s="160" t="s">
        <v>765</v>
      </c>
      <c r="I4" s="161" t="s">
        <v>969</v>
      </c>
      <c r="J4" s="161" t="s">
        <v>1002</v>
      </c>
      <c r="K4" s="161" t="s">
        <v>1003</v>
      </c>
      <c r="L4" s="160" t="s">
        <v>765</v>
      </c>
      <c r="M4" s="161" t="s">
        <v>969</v>
      </c>
      <c r="N4" s="161" t="s">
        <v>1002</v>
      </c>
      <c r="O4" s="161" t="s">
        <v>1003</v>
      </c>
    </row>
    <row r="5" spans="1:15" ht="24.75" customHeight="1">
      <c r="A5" s="213" t="s">
        <v>123</v>
      </c>
      <c r="B5" s="213" t="s">
        <v>970</v>
      </c>
      <c r="C5" s="141" t="s">
        <v>144</v>
      </c>
      <c r="D5" s="142">
        <v>5.05050505050505</v>
      </c>
      <c r="E5" s="143">
        <v>1524000</v>
      </c>
      <c r="F5" s="143">
        <v>0</v>
      </c>
      <c r="G5" s="143">
        <v>1524000</v>
      </c>
      <c r="H5" s="142">
        <v>20.202020202020204</v>
      </c>
      <c r="I5" s="143">
        <v>65774021.56</v>
      </c>
      <c r="J5" s="143">
        <v>8338041</v>
      </c>
      <c r="K5" s="143">
        <v>74112062.56</v>
      </c>
      <c r="L5" s="142">
        <v>25.252525252525253</v>
      </c>
      <c r="M5" s="143">
        <v>67298021.56</v>
      </c>
      <c r="N5" s="143">
        <v>8338041</v>
      </c>
      <c r="O5" s="143">
        <v>75636062.56</v>
      </c>
    </row>
    <row r="6" spans="1:15" ht="24.75" customHeight="1">
      <c r="A6" s="213"/>
      <c r="B6" s="213"/>
      <c r="C6" s="141" t="s">
        <v>68</v>
      </c>
      <c r="D6" s="142"/>
      <c r="E6" s="143"/>
      <c r="F6" s="143"/>
      <c r="G6" s="143"/>
      <c r="H6" s="142">
        <v>34.97979797979798</v>
      </c>
      <c r="I6" s="143"/>
      <c r="J6" s="143"/>
      <c r="K6" s="143"/>
      <c r="L6" s="142">
        <v>34.97979797979798</v>
      </c>
      <c r="M6" s="143"/>
      <c r="N6" s="143"/>
      <c r="O6" s="143"/>
    </row>
    <row r="7" spans="1:15" ht="24.75" customHeight="1">
      <c r="A7" s="213"/>
      <c r="B7" s="213"/>
      <c r="C7" s="141" t="s">
        <v>35</v>
      </c>
      <c r="D7" s="142">
        <v>49.103737373737374</v>
      </c>
      <c r="E7" s="143">
        <v>377994</v>
      </c>
      <c r="F7" s="143">
        <v>0</v>
      </c>
      <c r="G7" s="143">
        <v>377994</v>
      </c>
      <c r="H7" s="142"/>
      <c r="I7" s="143"/>
      <c r="J7" s="143"/>
      <c r="K7" s="143"/>
      <c r="L7" s="142">
        <v>49.103737373737374</v>
      </c>
      <c r="M7" s="143">
        <v>377994</v>
      </c>
      <c r="N7" s="143">
        <v>0</v>
      </c>
      <c r="O7" s="143">
        <v>377994</v>
      </c>
    </row>
    <row r="8" spans="1:15" ht="24.75" customHeight="1">
      <c r="A8" s="213"/>
      <c r="B8" s="213"/>
      <c r="C8" s="141" t="s">
        <v>141</v>
      </c>
      <c r="D8" s="142">
        <v>38.51753535353535</v>
      </c>
      <c r="E8" s="143">
        <v>18568366.32</v>
      </c>
      <c r="F8" s="143">
        <v>1716522.11</v>
      </c>
      <c r="G8" s="143">
        <v>20284888.43</v>
      </c>
      <c r="H8" s="142">
        <v>879.7899090909086</v>
      </c>
      <c r="I8" s="143">
        <v>817699762.8200002</v>
      </c>
      <c r="J8" s="143">
        <v>96177016.36</v>
      </c>
      <c r="K8" s="143">
        <v>913876779.1800002</v>
      </c>
      <c r="L8" s="142">
        <v>918.307444444444</v>
      </c>
      <c r="M8" s="143">
        <v>836268129.1400002</v>
      </c>
      <c r="N8" s="143">
        <v>97893538.47</v>
      </c>
      <c r="O8" s="143">
        <v>934161667.6100001</v>
      </c>
    </row>
    <row r="9" spans="1:15" ht="24.75" customHeight="1">
      <c r="A9" s="213"/>
      <c r="B9" s="213"/>
      <c r="C9" s="141" t="s">
        <v>33</v>
      </c>
      <c r="D9" s="142"/>
      <c r="E9" s="143"/>
      <c r="F9" s="143"/>
      <c r="G9" s="143"/>
      <c r="H9" s="142">
        <v>4.040404040404041</v>
      </c>
      <c r="I9" s="143"/>
      <c r="J9" s="143"/>
      <c r="K9" s="143"/>
      <c r="L9" s="142">
        <v>4.040404040404041</v>
      </c>
      <c r="M9" s="143"/>
      <c r="N9" s="143"/>
      <c r="O9" s="143"/>
    </row>
    <row r="10" spans="1:15" ht="24.75" customHeight="1">
      <c r="A10" s="213"/>
      <c r="B10" s="213" t="s">
        <v>971</v>
      </c>
      <c r="C10" s="141" t="s">
        <v>68</v>
      </c>
      <c r="D10" s="142"/>
      <c r="E10" s="143"/>
      <c r="F10" s="143"/>
      <c r="G10" s="143"/>
      <c r="H10" s="142">
        <v>64.76140404040405</v>
      </c>
      <c r="I10" s="143">
        <v>116466825.05</v>
      </c>
      <c r="J10" s="143">
        <v>8468370.89</v>
      </c>
      <c r="K10" s="143">
        <v>124935195.94</v>
      </c>
      <c r="L10" s="142">
        <v>64.76140404040405</v>
      </c>
      <c r="M10" s="143">
        <v>116466825.05</v>
      </c>
      <c r="N10" s="143">
        <v>8468370.89</v>
      </c>
      <c r="O10" s="143">
        <v>124935195.94</v>
      </c>
    </row>
    <row r="11" spans="1:15" ht="24.75" customHeight="1">
      <c r="A11" s="213"/>
      <c r="B11" s="213"/>
      <c r="C11" s="141" t="s">
        <v>35</v>
      </c>
      <c r="D11" s="142">
        <v>88.29610101010101</v>
      </c>
      <c r="E11" s="143">
        <v>12351314.1</v>
      </c>
      <c r="F11" s="143">
        <v>2389876</v>
      </c>
      <c r="G11" s="143">
        <v>14741190.1</v>
      </c>
      <c r="H11" s="142"/>
      <c r="I11" s="143"/>
      <c r="J11" s="143"/>
      <c r="K11" s="143"/>
      <c r="L11" s="142">
        <v>88.29610101010101</v>
      </c>
      <c r="M11" s="143">
        <v>12351314.1</v>
      </c>
      <c r="N11" s="143">
        <v>2389876</v>
      </c>
      <c r="O11" s="143">
        <v>14741190.1</v>
      </c>
    </row>
    <row r="12" spans="1:15" ht="24.75" customHeight="1">
      <c r="A12" s="213"/>
      <c r="B12" s="213"/>
      <c r="C12" s="141" t="s">
        <v>141</v>
      </c>
      <c r="D12" s="142">
        <v>154.30531313131314</v>
      </c>
      <c r="E12" s="143">
        <v>36937124.19</v>
      </c>
      <c r="F12" s="143">
        <v>555966</v>
      </c>
      <c r="G12" s="143">
        <v>37493090.19</v>
      </c>
      <c r="H12" s="142">
        <v>563.8492626262625</v>
      </c>
      <c r="I12" s="143">
        <v>272842285.45</v>
      </c>
      <c r="J12" s="143">
        <v>21760087.46</v>
      </c>
      <c r="K12" s="143">
        <v>294602372.91</v>
      </c>
      <c r="L12" s="142">
        <v>718.1545757575757</v>
      </c>
      <c r="M12" s="143">
        <v>309779409.64</v>
      </c>
      <c r="N12" s="143">
        <v>22316053.46</v>
      </c>
      <c r="O12" s="143">
        <v>332095463.1</v>
      </c>
    </row>
    <row r="13" spans="1:15" ht="24.75" customHeight="1">
      <c r="A13" s="213"/>
      <c r="B13" s="213"/>
      <c r="C13" s="141" t="s">
        <v>33</v>
      </c>
      <c r="D13" s="142"/>
      <c r="E13" s="143"/>
      <c r="F13" s="143"/>
      <c r="G13" s="143"/>
      <c r="H13" s="142">
        <v>37.878787878787875</v>
      </c>
      <c r="I13" s="143">
        <v>12821537.07</v>
      </c>
      <c r="J13" s="143">
        <v>8473069.17</v>
      </c>
      <c r="K13" s="143">
        <v>21294606.24</v>
      </c>
      <c r="L13" s="142">
        <v>37.878787878787875</v>
      </c>
      <c r="M13" s="143">
        <v>12821537.07</v>
      </c>
      <c r="N13" s="143">
        <v>8473069.17</v>
      </c>
      <c r="O13" s="143">
        <v>21294606.24</v>
      </c>
    </row>
    <row r="14" spans="1:15" ht="24.75" customHeight="1">
      <c r="A14" s="213"/>
      <c r="B14" s="213" t="s">
        <v>147</v>
      </c>
      <c r="C14" s="141" t="s">
        <v>68</v>
      </c>
      <c r="D14" s="142"/>
      <c r="E14" s="143"/>
      <c r="F14" s="143"/>
      <c r="G14" s="143"/>
      <c r="H14" s="142"/>
      <c r="I14" s="143">
        <v>202172.67</v>
      </c>
      <c r="J14" s="143">
        <v>0</v>
      </c>
      <c r="K14" s="143">
        <v>202172.67</v>
      </c>
      <c r="L14" s="142"/>
      <c r="M14" s="143">
        <v>202172.67</v>
      </c>
      <c r="N14" s="143">
        <v>0</v>
      </c>
      <c r="O14" s="143">
        <v>202172.67</v>
      </c>
    </row>
    <row r="15" spans="1:15" ht="24.75" customHeight="1">
      <c r="A15" s="213"/>
      <c r="B15" s="213"/>
      <c r="C15" s="141" t="s">
        <v>35</v>
      </c>
      <c r="D15" s="142">
        <v>161.12</v>
      </c>
      <c r="E15" s="143">
        <v>62125525.54</v>
      </c>
      <c r="F15" s="143">
        <v>0</v>
      </c>
      <c r="G15" s="143">
        <v>62125525.54</v>
      </c>
      <c r="H15" s="142"/>
      <c r="I15" s="143"/>
      <c r="J15" s="143"/>
      <c r="K15" s="143"/>
      <c r="L15" s="142">
        <v>161.12</v>
      </c>
      <c r="M15" s="143">
        <v>62125525.54</v>
      </c>
      <c r="N15" s="143">
        <v>0</v>
      </c>
      <c r="O15" s="143">
        <v>62125525.54</v>
      </c>
    </row>
    <row r="16" spans="1:15" ht="24.75" customHeight="1">
      <c r="A16" s="213"/>
      <c r="B16" s="213"/>
      <c r="C16" s="141" t="s">
        <v>141</v>
      </c>
      <c r="D16" s="142">
        <v>52.97602121212121</v>
      </c>
      <c r="E16" s="143">
        <v>98694233.64999999</v>
      </c>
      <c r="F16" s="143">
        <v>1011229.4500000001</v>
      </c>
      <c r="G16" s="143">
        <v>99705463.1</v>
      </c>
      <c r="H16" s="142">
        <v>471.9370101010101</v>
      </c>
      <c r="I16" s="143">
        <v>625741370.6300001</v>
      </c>
      <c r="J16" s="143">
        <v>24447627.98</v>
      </c>
      <c r="K16" s="143">
        <v>650188998.61</v>
      </c>
      <c r="L16" s="142">
        <v>524.9130313131313</v>
      </c>
      <c r="M16" s="143">
        <v>724435604.2800001</v>
      </c>
      <c r="N16" s="143">
        <v>25458857.43</v>
      </c>
      <c r="O16" s="143">
        <v>749894461.71</v>
      </c>
    </row>
    <row r="17" spans="1:15" ht="24.75" customHeight="1">
      <c r="A17" s="213" t="s">
        <v>34</v>
      </c>
      <c r="B17" s="213" t="s">
        <v>147</v>
      </c>
      <c r="C17" s="141" t="s">
        <v>763</v>
      </c>
      <c r="D17" s="142">
        <v>237.29738383838384</v>
      </c>
      <c r="E17" s="143">
        <v>274014382.09000003</v>
      </c>
      <c r="F17" s="143">
        <v>0</v>
      </c>
      <c r="G17" s="143">
        <v>274014382.09000003</v>
      </c>
      <c r="H17" s="142">
        <v>2853.333232323232</v>
      </c>
      <c r="I17" s="143">
        <v>97266781.80999999</v>
      </c>
      <c r="J17" s="143">
        <v>910981576.43</v>
      </c>
      <c r="K17" s="143">
        <v>1008248358.24</v>
      </c>
      <c r="L17" s="142">
        <v>3090.6306161616158</v>
      </c>
      <c r="M17" s="143">
        <v>371281163.90000004</v>
      </c>
      <c r="N17" s="143">
        <v>910981576.43</v>
      </c>
      <c r="O17" s="143">
        <v>1282262740.33</v>
      </c>
    </row>
    <row r="18" spans="1:15" ht="24.75" customHeight="1">
      <c r="A18" s="213"/>
      <c r="B18" s="213"/>
      <c r="C18" s="141" t="s">
        <v>848</v>
      </c>
      <c r="D18" s="142"/>
      <c r="E18" s="143">
        <v>0</v>
      </c>
      <c r="F18" s="143">
        <v>0</v>
      </c>
      <c r="G18" s="143">
        <v>635804.58</v>
      </c>
      <c r="H18" s="142"/>
      <c r="I18" s="143"/>
      <c r="J18" s="143"/>
      <c r="K18" s="143"/>
      <c r="L18" s="142"/>
      <c r="M18" s="143">
        <v>0</v>
      </c>
      <c r="N18" s="143">
        <v>0</v>
      </c>
      <c r="O18" s="143">
        <v>635804.58</v>
      </c>
    </row>
    <row r="19" spans="1:15" ht="24.75" customHeight="1">
      <c r="A19" s="213"/>
      <c r="B19" s="213"/>
      <c r="C19" s="141" t="s">
        <v>31</v>
      </c>
      <c r="D19" s="142"/>
      <c r="E19" s="143"/>
      <c r="F19" s="143"/>
      <c r="G19" s="143"/>
      <c r="H19" s="142">
        <v>1000</v>
      </c>
      <c r="I19" s="143">
        <v>1000000000</v>
      </c>
      <c r="J19" s="143">
        <v>0</v>
      </c>
      <c r="K19" s="143">
        <v>1000000000</v>
      </c>
      <c r="L19" s="142">
        <v>1000</v>
      </c>
      <c r="M19" s="143">
        <v>1000000000</v>
      </c>
      <c r="N19" s="143">
        <v>0</v>
      </c>
      <c r="O19" s="143">
        <v>1000000000</v>
      </c>
    </row>
    <row r="20" spans="1:15" ht="24.75" customHeight="1">
      <c r="A20" s="213"/>
      <c r="B20" s="213"/>
      <c r="C20" s="141" t="s">
        <v>876</v>
      </c>
      <c r="D20" s="142"/>
      <c r="E20" s="143"/>
      <c r="F20" s="143"/>
      <c r="G20" s="143"/>
      <c r="H20" s="142">
        <v>125</v>
      </c>
      <c r="I20" s="143">
        <v>9531660.44</v>
      </c>
      <c r="J20" s="143">
        <v>0</v>
      </c>
      <c r="K20" s="143">
        <v>9531660.44</v>
      </c>
      <c r="L20" s="142">
        <v>125</v>
      </c>
      <c r="M20" s="143">
        <v>9531660.44</v>
      </c>
      <c r="N20" s="143">
        <v>0</v>
      </c>
      <c r="O20" s="143">
        <v>9531660.44</v>
      </c>
    </row>
    <row r="21" spans="1:15" ht="24.75" customHeight="1">
      <c r="A21" s="213"/>
      <c r="B21" s="213"/>
      <c r="C21" s="141" t="s">
        <v>144</v>
      </c>
      <c r="D21" s="142"/>
      <c r="E21" s="143">
        <v>1724981.04</v>
      </c>
      <c r="F21" s="143">
        <v>0</v>
      </c>
      <c r="G21" s="143">
        <v>1724981.04</v>
      </c>
      <c r="H21" s="142"/>
      <c r="I21" s="143"/>
      <c r="J21" s="143"/>
      <c r="K21" s="143"/>
      <c r="L21" s="142"/>
      <c r="M21" s="143">
        <v>1724981.04</v>
      </c>
      <c r="N21" s="143">
        <v>0</v>
      </c>
      <c r="O21" s="143">
        <v>1724981.04</v>
      </c>
    </row>
    <row r="22" spans="1:15" ht="24.75" customHeight="1">
      <c r="A22" s="213"/>
      <c r="B22" s="213"/>
      <c r="C22" s="141" t="s">
        <v>67</v>
      </c>
      <c r="D22" s="142"/>
      <c r="E22" s="143"/>
      <c r="F22" s="143"/>
      <c r="G22" s="143"/>
      <c r="H22" s="142">
        <v>38.08</v>
      </c>
      <c r="I22" s="143">
        <v>163713.39</v>
      </c>
      <c r="J22" s="143">
        <v>0</v>
      </c>
      <c r="K22" s="143">
        <v>163713.39</v>
      </c>
      <c r="L22" s="142">
        <v>38.08</v>
      </c>
      <c r="M22" s="143">
        <v>163713.39</v>
      </c>
      <c r="N22" s="143">
        <v>0</v>
      </c>
      <c r="O22" s="143">
        <v>163713.39</v>
      </c>
    </row>
    <row r="23" spans="1:15" ht="24.75" customHeight="1">
      <c r="A23" s="213"/>
      <c r="B23" s="213"/>
      <c r="C23" s="141" t="s">
        <v>68</v>
      </c>
      <c r="D23" s="142"/>
      <c r="E23" s="143">
        <v>1000000</v>
      </c>
      <c r="F23" s="143">
        <v>0</v>
      </c>
      <c r="G23" s="143">
        <v>1000000</v>
      </c>
      <c r="H23" s="142"/>
      <c r="I23" s="143"/>
      <c r="J23" s="143"/>
      <c r="K23" s="143"/>
      <c r="L23" s="142"/>
      <c r="M23" s="143">
        <v>1000000</v>
      </c>
      <c r="N23" s="143">
        <v>0</v>
      </c>
      <c r="O23" s="143">
        <v>1000000</v>
      </c>
    </row>
    <row r="24" spans="1:15" ht="24.75" customHeight="1">
      <c r="A24" s="213"/>
      <c r="B24" s="213"/>
      <c r="C24" s="141" t="s">
        <v>35</v>
      </c>
      <c r="D24" s="142">
        <v>21.63</v>
      </c>
      <c r="E24" s="143">
        <v>899026.4</v>
      </c>
      <c r="F24" s="143">
        <v>0</v>
      </c>
      <c r="G24" s="143">
        <v>899026.4</v>
      </c>
      <c r="H24" s="142"/>
      <c r="I24" s="143"/>
      <c r="J24" s="143"/>
      <c r="K24" s="143"/>
      <c r="L24" s="142">
        <v>21.63</v>
      </c>
      <c r="M24" s="143">
        <v>899026.4</v>
      </c>
      <c r="N24" s="143">
        <v>0</v>
      </c>
      <c r="O24" s="143">
        <v>899026.4</v>
      </c>
    </row>
    <row r="25" spans="1:15" ht="24.75" customHeight="1">
      <c r="A25" s="213"/>
      <c r="B25" s="213"/>
      <c r="C25" s="141" t="s">
        <v>101</v>
      </c>
      <c r="D25" s="142"/>
      <c r="E25" s="143"/>
      <c r="F25" s="143"/>
      <c r="G25" s="143"/>
      <c r="H25" s="142">
        <v>500</v>
      </c>
      <c r="I25" s="143">
        <v>864759999.19</v>
      </c>
      <c r="J25" s="143">
        <v>140000000</v>
      </c>
      <c r="K25" s="143">
        <v>1004759999.19</v>
      </c>
      <c r="L25" s="142">
        <v>500</v>
      </c>
      <c r="M25" s="143">
        <v>864759999.19</v>
      </c>
      <c r="N25" s="143">
        <v>140000000</v>
      </c>
      <c r="O25" s="143">
        <v>1004759999.19</v>
      </c>
    </row>
    <row r="26" spans="1:15" ht="24.75" customHeight="1">
      <c r="A26" s="210" t="s">
        <v>759</v>
      </c>
      <c r="B26" s="211"/>
      <c r="C26" s="212"/>
      <c r="D26" s="144">
        <v>549.3692131313131</v>
      </c>
      <c r="E26" s="145">
        <v>230578557.8</v>
      </c>
      <c r="F26" s="145">
        <v>5673593.5600000005</v>
      </c>
      <c r="G26" s="145">
        <v>236252151.35999998</v>
      </c>
      <c r="H26" s="144">
        <v>2077.438595959595</v>
      </c>
      <c r="I26" s="145">
        <v>1911547975.2500002</v>
      </c>
      <c r="J26" s="145">
        <v>167664212.85999998</v>
      </c>
      <c r="K26" s="145">
        <v>2079212188.1100006</v>
      </c>
      <c r="L26" s="144">
        <v>2626.8078090909084</v>
      </c>
      <c r="M26" s="145">
        <v>2142126533.0500002</v>
      </c>
      <c r="N26" s="145">
        <v>173337806.42</v>
      </c>
      <c r="O26" s="145">
        <v>2315464339.4700003</v>
      </c>
    </row>
    <row r="27" spans="1:15" ht="24.75" customHeight="1">
      <c r="A27" s="210" t="s">
        <v>760</v>
      </c>
      <c r="B27" s="211"/>
      <c r="C27" s="212"/>
      <c r="D27" s="144">
        <v>258.92738383838383</v>
      </c>
      <c r="E27" s="145">
        <v>277638389.53000003</v>
      </c>
      <c r="F27" s="145">
        <v>0</v>
      </c>
      <c r="G27" s="145">
        <v>278274194.11</v>
      </c>
      <c r="H27" s="144">
        <v>4516.413232323232</v>
      </c>
      <c r="I27" s="145">
        <v>1971722154.8300002</v>
      </c>
      <c r="J27" s="145">
        <v>1050981576.43</v>
      </c>
      <c r="K27" s="145">
        <v>3022703731.26</v>
      </c>
      <c r="L27" s="144">
        <v>4775.340616161616</v>
      </c>
      <c r="M27" s="145">
        <v>2249360544.3600006</v>
      </c>
      <c r="N27" s="145">
        <v>1050981576.43</v>
      </c>
      <c r="O27" s="145">
        <v>3300977925.37</v>
      </c>
    </row>
    <row r="28" spans="1:15" ht="24.75" customHeight="1">
      <c r="A28" s="214"/>
      <c r="B28" s="210" t="s">
        <v>972</v>
      </c>
      <c r="C28" s="212"/>
      <c r="D28" s="144">
        <v>92.67177777777778</v>
      </c>
      <c r="E28" s="145">
        <v>20470360.32</v>
      </c>
      <c r="F28" s="145">
        <v>1716522.11</v>
      </c>
      <c r="G28" s="145">
        <v>22186882.43</v>
      </c>
      <c r="H28" s="144">
        <v>939.0121313131309</v>
      </c>
      <c r="I28" s="145">
        <v>883473784.3800001</v>
      </c>
      <c r="J28" s="145">
        <v>104515057.36</v>
      </c>
      <c r="K28" s="145">
        <v>987988841.7400002</v>
      </c>
      <c r="L28" s="144">
        <v>1031.6839090909084</v>
      </c>
      <c r="M28" s="145">
        <v>903944144.7000003</v>
      </c>
      <c r="N28" s="145">
        <v>106231579.47</v>
      </c>
      <c r="O28" s="145">
        <v>1010175724.1700001</v>
      </c>
    </row>
    <row r="29" spans="1:15" ht="24.75" customHeight="1">
      <c r="A29" s="215"/>
      <c r="B29" s="210" t="s">
        <v>973</v>
      </c>
      <c r="C29" s="212"/>
      <c r="D29" s="144">
        <v>242.60141414141415</v>
      </c>
      <c r="E29" s="145">
        <v>49288438.29</v>
      </c>
      <c r="F29" s="145">
        <v>2945842</v>
      </c>
      <c r="G29" s="145">
        <v>52234280.29</v>
      </c>
      <c r="H29" s="144">
        <v>666.4894545454545</v>
      </c>
      <c r="I29" s="145">
        <v>402130647.57</v>
      </c>
      <c r="J29" s="145">
        <v>38701527.52</v>
      </c>
      <c r="K29" s="145">
        <v>440832175.09000003</v>
      </c>
      <c r="L29" s="144">
        <v>909.0908686868686</v>
      </c>
      <c r="M29" s="145">
        <v>451419085.85999995</v>
      </c>
      <c r="N29" s="145">
        <v>41647369.52</v>
      </c>
      <c r="O29" s="145">
        <v>493066455.38</v>
      </c>
    </row>
    <row r="30" spans="1:15" ht="24.75" customHeight="1">
      <c r="A30" s="215"/>
      <c r="B30" s="210" t="s">
        <v>761</v>
      </c>
      <c r="C30" s="212"/>
      <c r="D30" s="144">
        <f>SUM(D5:D13)</f>
        <v>335.27319191919196</v>
      </c>
      <c r="E30" s="145">
        <f>SUM(E5:E13)</f>
        <v>69758798.61</v>
      </c>
      <c r="F30" s="145">
        <f aca="true" t="shared" si="0" ref="F30:O30">SUM(F5:F13)</f>
        <v>4662364.11</v>
      </c>
      <c r="G30" s="145">
        <f t="shared" si="0"/>
        <v>74421162.72</v>
      </c>
      <c r="H30" s="144">
        <f t="shared" si="0"/>
        <v>1605.5015858585853</v>
      </c>
      <c r="I30" s="145">
        <f t="shared" si="0"/>
        <v>1285604431.95</v>
      </c>
      <c r="J30" s="145">
        <f t="shared" si="0"/>
        <v>143216584.88</v>
      </c>
      <c r="K30" s="145">
        <f t="shared" si="0"/>
        <v>1428821016.8300004</v>
      </c>
      <c r="L30" s="144">
        <f t="shared" si="0"/>
        <v>1940.7747777777772</v>
      </c>
      <c r="M30" s="145">
        <f t="shared" si="0"/>
        <v>1355363230.5600002</v>
      </c>
      <c r="N30" s="145">
        <f t="shared" si="0"/>
        <v>147878948.98999998</v>
      </c>
      <c r="O30" s="145">
        <f t="shared" si="0"/>
        <v>1503242179.55</v>
      </c>
    </row>
    <row r="31" spans="1:15" ht="24.75" customHeight="1">
      <c r="A31" s="216"/>
      <c r="B31" s="210" t="s">
        <v>762</v>
      </c>
      <c r="C31" s="212"/>
      <c r="D31" s="144">
        <f>SUM(D14:D25)</f>
        <v>473.02340505050506</v>
      </c>
      <c r="E31" s="145">
        <f>SUM(E14:E25)</f>
        <v>438458148.72</v>
      </c>
      <c r="F31" s="145">
        <f aca="true" t="shared" si="1" ref="F31:O31">SUM(F14:F25)</f>
        <v>1011229.4500000001</v>
      </c>
      <c r="G31" s="145">
        <f t="shared" si="1"/>
        <v>440105182.75</v>
      </c>
      <c r="H31" s="144">
        <f t="shared" si="1"/>
        <v>4988.3502424242415</v>
      </c>
      <c r="I31" s="145">
        <f t="shared" si="1"/>
        <v>2597665698.13</v>
      </c>
      <c r="J31" s="145">
        <f t="shared" si="1"/>
        <v>1075429204.4099998</v>
      </c>
      <c r="K31" s="145">
        <f t="shared" si="1"/>
        <v>3673094902.54</v>
      </c>
      <c r="L31" s="144">
        <f t="shared" si="1"/>
        <v>5461.373647474747</v>
      </c>
      <c r="M31" s="145">
        <f t="shared" si="1"/>
        <v>3036123846.8500004</v>
      </c>
      <c r="N31" s="145">
        <f t="shared" si="1"/>
        <v>1076440433.86</v>
      </c>
      <c r="O31" s="145">
        <f t="shared" si="1"/>
        <v>4113200085.29</v>
      </c>
    </row>
    <row r="32" spans="1:15" ht="24.75" customHeight="1">
      <c r="A32" s="210" t="s">
        <v>758</v>
      </c>
      <c r="B32" s="211"/>
      <c r="C32" s="212"/>
      <c r="D32" s="144">
        <v>808.2965969696969</v>
      </c>
      <c r="E32" s="145">
        <v>508216947.33000004</v>
      </c>
      <c r="F32" s="145">
        <v>5673593.5600000005</v>
      </c>
      <c r="G32" s="145">
        <v>514526345.47</v>
      </c>
      <c r="H32" s="144">
        <v>6593.851828282827</v>
      </c>
      <c r="I32" s="145">
        <v>3883270130.0800004</v>
      </c>
      <c r="J32" s="145">
        <v>1218645789.29</v>
      </c>
      <c r="K32" s="145">
        <v>5101915919.370001</v>
      </c>
      <c r="L32" s="144">
        <v>7402.148425252524</v>
      </c>
      <c r="M32" s="145">
        <v>4391487077.41</v>
      </c>
      <c r="N32" s="145">
        <v>1224319382.85</v>
      </c>
      <c r="O32" s="145">
        <v>5616442264.84</v>
      </c>
    </row>
    <row r="33" spans="1:6" ht="12.75">
      <c r="A33" s="199" t="s">
        <v>1004</v>
      </c>
      <c r="B33" s="199"/>
      <c r="C33" s="199"/>
      <c r="D33" s="199"/>
      <c r="E33" s="199"/>
      <c r="F33" s="199"/>
    </row>
    <row r="35" spans="1:15" ht="33" customHeight="1">
      <c r="A35" s="200" t="s">
        <v>1005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</row>
  </sheetData>
  <sheetProtection/>
  <mergeCells count="24">
    <mergeCell ref="B28:C28"/>
    <mergeCell ref="B29:C29"/>
    <mergeCell ref="B30:C30"/>
    <mergeCell ref="B31:C31"/>
    <mergeCell ref="A32:C32"/>
    <mergeCell ref="A5:A16"/>
    <mergeCell ref="B5:B9"/>
    <mergeCell ref="B10:B13"/>
    <mergeCell ref="B14:B16"/>
    <mergeCell ref="A17:A25"/>
    <mergeCell ref="B17:B25"/>
    <mergeCell ref="A26:C26"/>
    <mergeCell ref="A27:C27"/>
    <mergeCell ref="A28:A31"/>
    <mergeCell ref="A1:O1"/>
    <mergeCell ref="A2:O2"/>
    <mergeCell ref="A33:F33"/>
    <mergeCell ref="A35:O35"/>
    <mergeCell ref="D3:G3"/>
    <mergeCell ref="H3:K3"/>
    <mergeCell ref="L3:O3"/>
    <mergeCell ref="A3:A4"/>
    <mergeCell ref="B3:B4"/>
    <mergeCell ref="C3:C4"/>
  </mergeCells>
  <printOptions horizontalCentered="1"/>
  <pageMargins left="0.2" right="0.2" top="0.5" bottom="0.2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I17">
      <selection activeCell="A1" sqref="A1:O33"/>
    </sheetView>
  </sheetViews>
  <sheetFormatPr defaultColWidth="9.00390625" defaultRowHeight="12.75"/>
  <cols>
    <col min="1" max="1" width="15.375" style="0" customWidth="1"/>
    <col min="2" max="2" width="15.00390625" style="0" bestFit="1" customWidth="1"/>
    <col min="3" max="3" width="20.25390625" style="0" customWidth="1"/>
    <col min="4" max="4" width="12.50390625" style="0" customWidth="1"/>
    <col min="5" max="5" width="17.125" style="0" bestFit="1" customWidth="1"/>
    <col min="6" max="6" width="14.75390625" style="0" customWidth="1"/>
    <col min="7" max="7" width="16.25390625" style="0" customWidth="1"/>
    <col min="8" max="8" width="15.00390625" style="0" bestFit="1" customWidth="1"/>
    <col min="9" max="9" width="17.125" style="0" bestFit="1" customWidth="1"/>
    <col min="10" max="10" width="16.375" style="0" customWidth="1"/>
    <col min="11" max="11" width="19.125" style="0" bestFit="1" customWidth="1"/>
    <col min="12" max="12" width="10.375" style="0" customWidth="1"/>
    <col min="13" max="13" width="15.00390625" style="0" customWidth="1"/>
    <col min="14" max="14" width="16.50390625" style="0" customWidth="1"/>
    <col min="15" max="15" width="16.00390625" style="0" customWidth="1"/>
  </cols>
  <sheetData>
    <row r="1" spans="1:15" ht="21">
      <c r="A1" s="197" t="s">
        <v>1009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8.75" thickBot="1">
      <c r="A2" s="198" t="s">
        <v>916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18">
      <c r="A3" s="204" t="s">
        <v>764</v>
      </c>
      <c r="B3" s="206" t="s">
        <v>394</v>
      </c>
      <c r="C3" s="208" t="s">
        <v>122</v>
      </c>
      <c r="D3" s="202" t="s">
        <v>375</v>
      </c>
      <c r="E3" s="202"/>
      <c r="F3" s="202"/>
      <c r="G3" s="202"/>
      <c r="H3" s="202" t="s">
        <v>378</v>
      </c>
      <c r="I3" s="202"/>
      <c r="J3" s="202"/>
      <c r="K3" s="202"/>
      <c r="L3" s="202" t="s">
        <v>780</v>
      </c>
      <c r="M3" s="202"/>
      <c r="N3" s="202"/>
      <c r="O3" s="203"/>
    </row>
    <row r="4" spans="1:15" ht="54.75" thickBot="1">
      <c r="A4" s="205"/>
      <c r="B4" s="207"/>
      <c r="C4" s="209"/>
      <c r="D4" s="160" t="s">
        <v>765</v>
      </c>
      <c r="E4" s="161" t="s">
        <v>969</v>
      </c>
      <c r="F4" s="161" t="s">
        <v>1002</v>
      </c>
      <c r="G4" s="161" t="s">
        <v>1003</v>
      </c>
      <c r="H4" s="160" t="s">
        <v>765</v>
      </c>
      <c r="I4" s="161" t="s">
        <v>969</v>
      </c>
      <c r="J4" s="161" t="s">
        <v>1002</v>
      </c>
      <c r="K4" s="161" t="s">
        <v>1003</v>
      </c>
      <c r="L4" s="160" t="s">
        <v>765</v>
      </c>
      <c r="M4" s="161" t="s">
        <v>969</v>
      </c>
      <c r="N4" s="161" t="s">
        <v>1002</v>
      </c>
      <c r="O4" s="161" t="s">
        <v>1003</v>
      </c>
    </row>
    <row r="5" spans="1:15" ht="24.75" customHeight="1">
      <c r="A5" s="217" t="s">
        <v>123</v>
      </c>
      <c r="B5" s="225" t="s">
        <v>970</v>
      </c>
      <c r="C5" s="155" t="s">
        <v>144</v>
      </c>
      <c r="D5" s="156">
        <v>500</v>
      </c>
      <c r="E5" s="157">
        <v>152849530.47</v>
      </c>
      <c r="F5" s="157">
        <v>0</v>
      </c>
      <c r="G5" s="157">
        <v>152849530.47</v>
      </c>
      <c r="H5" s="156">
        <v>2000</v>
      </c>
      <c r="I5" s="157">
        <v>6724033983.98</v>
      </c>
      <c r="J5" s="157">
        <v>848258561.3000001</v>
      </c>
      <c r="K5" s="157">
        <v>7572292545.279999</v>
      </c>
      <c r="L5" s="156">
        <v>2500</v>
      </c>
      <c r="M5" s="157">
        <v>6876883514.45</v>
      </c>
      <c r="N5" s="157">
        <v>848258561.3000001</v>
      </c>
      <c r="O5" s="158">
        <v>7725142075.749999</v>
      </c>
    </row>
    <row r="6" spans="1:15" ht="24.75" customHeight="1">
      <c r="A6" s="218"/>
      <c r="B6" s="213"/>
      <c r="C6" s="141" t="s">
        <v>68</v>
      </c>
      <c r="D6" s="142"/>
      <c r="E6" s="143"/>
      <c r="F6" s="143"/>
      <c r="G6" s="143"/>
      <c r="H6" s="142">
        <v>3463</v>
      </c>
      <c r="I6" s="143"/>
      <c r="J6" s="143"/>
      <c r="K6" s="143"/>
      <c r="L6" s="142">
        <v>3463</v>
      </c>
      <c r="M6" s="143"/>
      <c r="N6" s="143"/>
      <c r="O6" s="150"/>
    </row>
    <row r="7" spans="1:15" ht="24.75" customHeight="1">
      <c r="A7" s="218"/>
      <c r="B7" s="213"/>
      <c r="C7" s="141" t="s">
        <v>35</v>
      </c>
      <c r="D7" s="142">
        <v>4861.27</v>
      </c>
      <c r="E7" s="143">
        <v>38306992.129999995</v>
      </c>
      <c r="F7" s="143">
        <v>0</v>
      </c>
      <c r="G7" s="143">
        <v>38306992.13</v>
      </c>
      <c r="H7" s="142"/>
      <c r="I7" s="143"/>
      <c r="J7" s="143"/>
      <c r="K7" s="143"/>
      <c r="L7" s="142">
        <v>4861.27</v>
      </c>
      <c r="M7" s="143">
        <v>38306992.129999995</v>
      </c>
      <c r="N7" s="143">
        <v>0</v>
      </c>
      <c r="O7" s="150">
        <v>38306992.13</v>
      </c>
    </row>
    <row r="8" spans="1:15" ht="24.75" customHeight="1">
      <c r="A8" s="218"/>
      <c r="B8" s="213"/>
      <c r="C8" s="141" t="s">
        <v>141</v>
      </c>
      <c r="D8" s="142">
        <v>3813.2360000000003</v>
      </c>
      <c r="E8" s="143">
        <v>1873395149.35</v>
      </c>
      <c r="F8" s="143">
        <v>174673361.04</v>
      </c>
      <c r="G8" s="143">
        <v>2048068510.3899999</v>
      </c>
      <c r="H8" s="142">
        <v>87099.201</v>
      </c>
      <c r="I8" s="143">
        <v>83058344778.5</v>
      </c>
      <c r="J8" s="143">
        <v>9787491774.83</v>
      </c>
      <c r="K8" s="143">
        <v>92845836553.32999</v>
      </c>
      <c r="L8" s="142">
        <v>90912.437</v>
      </c>
      <c r="M8" s="143">
        <v>84931739927.85</v>
      </c>
      <c r="N8" s="143">
        <v>9962165135.87</v>
      </c>
      <c r="O8" s="150">
        <v>94893905063.71999</v>
      </c>
    </row>
    <row r="9" spans="1:15" ht="24.75" customHeight="1">
      <c r="A9" s="218"/>
      <c r="B9" s="213"/>
      <c r="C9" s="141" t="s">
        <v>33</v>
      </c>
      <c r="D9" s="142"/>
      <c r="E9" s="143"/>
      <c r="F9" s="143"/>
      <c r="G9" s="143"/>
      <c r="H9" s="142">
        <v>400</v>
      </c>
      <c r="I9" s="143"/>
      <c r="J9" s="143"/>
      <c r="K9" s="143"/>
      <c r="L9" s="142">
        <v>400</v>
      </c>
      <c r="M9" s="143"/>
      <c r="N9" s="143"/>
      <c r="O9" s="150"/>
    </row>
    <row r="10" spans="1:15" ht="24.75" customHeight="1">
      <c r="A10" s="218"/>
      <c r="B10" s="213" t="s">
        <v>971</v>
      </c>
      <c r="C10" s="141" t="s">
        <v>68</v>
      </c>
      <c r="D10" s="142"/>
      <c r="E10" s="143"/>
      <c r="F10" s="143"/>
      <c r="G10" s="143"/>
      <c r="H10" s="142">
        <v>6411.379</v>
      </c>
      <c r="I10" s="143">
        <v>11748796050.669998</v>
      </c>
      <c r="J10" s="143">
        <v>861464437.36</v>
      </c>
      <c r="K10" s="143">
        <v>12610260488.029999</v>
      </c>
      <c r="L10" s="142">
        <v>6411.379</v>
      </c>
      <c r="M10" s="143">
        <v>11748796050.669998</v>
      </c>
      <c r="N10" s="143">
        <v>861464437.36</v>
      </c>
      <c r="O10" s="150">
        <v>12610260488.029999</v>
      </c>
    </row>
    <row r="11" spans="1:15" ht="24.75" customHeight="1">
      <c r="A11" s="218"/>
      <c r="B11" s="213"/>
      <c r="C11" s="141" t="s">
        <v>35</v>
      </c>
      <c r="D11" s="142">
        <v>8741.314</v>
      </c>
      <c r="E11" s="143">
        <v>1257181574.37</v>
      </c>
      <c r="F11" s="143">
        <v>243338332</v>
      </c>
      <c r="G11" s="143">
        <v>1500519906.37</v>
      </c>
      <c r="H11" s="142"/>
      <c r="I11" s="143"/>
      <c r="J11" s="143"/>
      <c r="K11" s="143"/>
      <c r="L11" s="142">
        <v>8741.314</v>
      </c>
      <c r="M11" s="143">
        <v>1257181574.37</v>
      </c>
      <c r="N11" s="143">
        <v>243338332</v>
      </c>
      <c r="O11" s="150">
        <v>1500519906.37</v>
      </c>
    </row>
    <row r="12" spans="1:15" ht="24.75" customHeight="1">
      <c r="A12" s="218"/>
      <c r="B12" s="213"/>
      <c r="C12" s="141" t="s">
        <v>141</v>
      </c>
      <c r="D12" s="142">
        <v>15276.225999999999</v>
      </c>
      <c r="E12" s="143">
        <v>3604234131.1500006</v>
      </c>
      <c r="F12" s="143">
        <v>56548777.16</v>
      </c>
      <c r="G12" s="143">
        <v>3660782908.3100004</v>
      </c>
      <c r="H12" s="142">
        <v>55821.077</v>
      </c>
      <c r="I12" s="143">
        <v>27625925560.260006</v>
      </c>
      <c r="J12" s="143">
        <v>2213725812.9700003</v>
      </c>
      <c r="K12" s="143">
        <v>29839651373.23</v>
      </c>
      <c r="L12" s="142">
        <v>71097.303</v>
      </c>
      <c r="M12" s="143">
        <v>31230159691.410007</v>
      </c>
      <c r="N12" s="143">
        <v>2270274590.13</v>
      </c>
      <c r="O12" s="150">
        <v>33500434281.54</v>
      </c>
    </row>
    <row r="13" spans="1:15" ht="24.75" customHeight="1">
      <c r="A13" s="218"/>
      <c r="B13" s="213"/>
      <c r="C13" s="141" t="s">
        <v>33</v>
      </c>
      <c r="D13" s="142"/>
      <c r="E13" s="143"/>
      <c r="F13" s="143"/>
      <c r="G13" s="143"/>
      <c r="H13" s="142">
        <v>3750</v>
      </c>
      <c r="I13" s="143">
        <v>1305191220.28</v>
      </c>
      <c r="J13" s="143">
        <v>862171237.62</v>
      </c>
      <c r="K13" s="143">
        <v>2167362457.9</v>
      </c>
      <c r="L13" s="142">
        <v>3750</v>
      </c>
      <c r="M13" s="143">
        <v>1305191220.28</v>
      </c>
      <c r="N13" s="143">
        <v>862171237.62</v>
      </c>
      <c r="O13" s="150">
        <v>2167362457.9</v>
      </c>
    </row>
    <row r="14" spans="1:15" ht="24.75" customHeight="1">
      <c r="A14" s="218"/>
      <c r="B14" s="213" t="s">
        <v>147</v>
      </c>
      <c r="C14" s="141" t="s">
        <v>68</v>
      </c>
      <c r="D14" s="142"/>
      <c r="E14" s="143"/>
      <c r="F14" s="143"/>
      <c r="G14" s="143"/>
      <c r="H14" s="142"/>
      <c r="I14" s="143">
        <v>20765660.71</v>
      </c>
      <c r="J14" s="143">
        <v>0</v>
      </c>
      <c r="K14" s="143">
        <v>20765660.71</v>
      </c>
      <c r="L14" s="142"/>
      <c r="M14" s="143">
        <v>20765660.71</v>
      </c>
      <c r="N14" s="143">
        <v>0</v>
      </c>
      <c r="O14" s="150">
        <v>20765660.71</v>
      </c>
    </row>
    <row r="15" spans="1:15" ht="24.75" customHeight="1">
      <c r="A15" s="218"/>
      <c r="B15" s="213"/>
      <c r="C15" s="141" t="s">
        <v>35</v>
      </c>
      <c r="D15" s="142">
        <v>15950.88</v>
      </c>
      <c r="E15" s="143">
        <v>6331968672.800001</v>
      </c>
      <c r="F15" s="143">
        <v>0</v>
      </c>
      <c r="G15" s="143">
        <v>6331968672.800001</v>
      </c>
      <c r="H15" s="142"/>
      <c r="I15" s="143"/>
      <c r="J15" s="143"/>
      <c r="K15" s="143"/>
      <c r="L15" s="142">
        <v>15950.88</v>
      </c>
      <c r="M15" s="143">
        <v>6331968672.800001</v>
      </c>
      <c r="N15" s="143">
        <v>0</v>
      </c>
      <c r="O15" s="150">
        <v>6331968672.800001</v>
      </c>
    </row>
    <row r="16" spans="1:15" ht="24.75" customHeight="1">
      <c r="A16" s="218"/>
      <c r="B16" s="213"/>
      <c r="C16" s="141" t="s">
        <v>141</v>
      </c>
      <c r="D16" s="142">
        <v>5244.6261</v>
      </c>
      <c r="E16" s="143">
        <v>10072545039.300001</v>
      </c>
      <c r="F16" s="143">
        <v>102902751.35</v>
      </c>
      <c r="G16" s="143">
        <v>10175447790.650002</v>
      </c>
      <c r="H16" s="142">
        <v>46721.763999999996</v>
      </c>
      <c r="I16" s="143">
        <v>62960529391.26</v>
      </c>
      <c r="J16" s="143">
        <v>2487702413.46</v>
      </c>
      <c r="K16" s="143">
        <v>65448231804.72</v>
      </c>
      <c r="L16" s="142">
        <v>51966.3901</v>
      </c>
      <c r="M16" s="143">
        <v>73033074430.56</v>
      </c>
      <c r="N16" s="143">
        <v>2590605164.81</v>
      </c>
      <c r="O16" s="150">
        <v>75623679595.37</v>
      </c>
    </row>
    <row r="17" spans="1:15" ht="24.75" customHeight="1">
      <c r="A17" s="218" t="s">
        <v>34</v>
      </c>
      <c r="B17" s="213" t="s">
        <v>147</v>
      </c>
      <c r="C17" s="141" t="s">
        <v>763</v>
      </c>
      <c r="D17" s="142">
        <v>23492.441000000003</v>
      </c>
      <c r="E17" s="143">
        <v>27846929402</v>
      </c>
      <c r="F17" s="143">
        <v>0</v>
      </c>
      <c r="G17" s="143">
        <v>27846929402</v>
      </c>
      <c r="H17" s="142">
        <v>282479.99</v>
      </c>
      <c r="I17" s="143">
        <v>9933679893.659998</v>
      </c>
      <c r="J17" s="143">
        <v>92643158266</v>
      </c>
      <c r="K17" s="143">
        <v>102576838159.65999</v>
      </c>
      <c r="L17" s="142">
        <v>305972.431</v>
      </c>
      <c r="M17" s="143">
        <v>37780609295.659996</v>
      </c>
      <c r="N17" s="143">
        <v>92643158266</v>
      </c>
      <c r="O17" s="150">
        <v>130423767561.65999</v>
      </c>
    </row>
    <row r="18" spans="1:15" ht="24.75" customHeight="1">
      <c r="A18" s="218"/>
      <c r="B18" s="213"/>
      <c r="C18" s="141" t="s">
        <v>848</v>
      </c>
      <c r="D18" s="142"/>
      <c r="E18" s="143">
        <v>0</v>
      </c>
      <c r="F18" s="143">
        <v>0</v>
      </c>
      <c r="G18" s="143">
        <v>64808267</v>
      </c>
      <c r="H18" s="142"/>
      <c r="I18" s="143"/>
      <c r="J18" s="143"/>
      <c r="K18" s="143"/>
      <c r="L18" s="142"/>
      <c r="M18" s="143">
        <v>0</v>
      </c>
      <c r="N18" s="143">
        <v>0</v>
      </c>
      <c r="O18" s="150">
        <v>64808267</v>
      </c>
    </row>
    <row r="19" spans="1:15" ht="24.75" customHeight="1">
      <c r="A19" s="218"/>
      <c r="B19" s="213"/>
      <c r="C19" s="141" t="s">
        <v>31</v>
      </c>
      <c r="D19" s="142"/>
      <c r="E19" s="143"/>
      <c r="F19" s="143"/>
      <c r="G19" s="143"/>
      <c r="H19" s="142">
        <v>99000</v>
      </c>
      <c r="I19" s="143">
        <v>101715500000</v>
      </c>
      <c r="J19" s="143">
        <v>0</v>
      </c>
      <c r="K19" s="143">
        <v>101715500000</v>
      </c>
      <c r="L19" s="142">
        <v>99000</v>
      </c>
      <c r="M19" s="143">
        <v>101715500000</v>
      </c>
      <c r="N19" s="143">
        <v>0</v>
      </c>
      <c r="O19" s="150">
        <v>101715500000</v>
      </c>
    </row>
    <row r="20" spans="1:15" ht="24.75" customHeight="1">
      <c r="A20" s="218"/>
      <c r="B20" s="213"/>
      <c r="C20" s="141" t="s">
        <v>876</v>
      </c>
      <c r="D20" s="142"/>
      <c r="E20" s="143"/>
      <c r="F20" s="143"/>
      <c r="G20" s="143"/>
      <c r="H20" s="142">
        <v>12375</v>
      </c>
      <c r="I20" s="143">
        <v>950306571.51</v>
      </c>
      <c r="J20" s="143">
        <v>0</v>
      </c>
      <c r="K20" s="143">
        <v>950306571.51</v>
      </c>
      <c r="L20" s="142">
        <v>12375</v>
      </c>
      <c r="M20" s="143">
        <v>950306571.51</v>
      </c>
      <c r="N20" s="143">
        <v>0</v>
      </c>
      <c r="O20" s="150">
        <v>950306571.51</v>
      </c>
    </row>
    <row r="21" spans="1:15" ht="24.75" customHeight="1">
      <c r="A21" s="218"/>
      <c r="B21" s="213"/>
      <c r="C21" s="141" t="s">
        <v>144</v>
      </c>
      <c r="D21" s="142"/>
      <c r="E21" s="143">
        <v>174481787.8</v>
      </c>
      <c r="F21" s="143">
        <v>0</v>
      </c>
      <c r="G21" s="143">
        <v>174481787.8</v>
      </c>
      <c r="H21" s="142"/>
      <c r="I21" s="143"/>
      <c r="J21" s="143"/>
      <c r="K21" s="143"/>
      <c r="L21" s="142"/>
      <c r="M21" s="143">
        <v>174481787.8</v>
      </c>
      <c r="N21" s="143">
        <v>0</v>
      </c>
      <c r="O21" s="150">
        <v>174481787.8</v>
      </c>
    </row>
    <row r="22" spans="1:15" ht="24.75" customHeight="1">
      <c r="A22" s="218"/>
      <c r="B22" s="213"/>
      <c r="C22" s="141" t="s">
        <v>67</v>
      </c>
      <c r="D22" s="142"/>
      <c r="E22" s="143"/>
      <c r="F22" s="143"/>
      <c r="G22" s="143"/>
      <c r="H22" s="142">
        <v>3769.92</v>
      </c>
      <c r="I22" s="143">
        <v>16240360.14</v>
      </c>
      <c r="J22" s="143">
        <v>0</v>
      </c>
      <c r="K22" s="143">
        <v>16240360.14</v>
      </c>
      <c r="L22" s="142">
        <v>3769.92</v>
      </c>
      <c r="M22" s="143">
        <v>16240360.14</v>
      </c>
      <c r="N22" s="143">
        <v>0</v>
      </c>
      <c r="O22" s="150">
        <v>16240360.14</v>
      </c>
    </row>
    <row r="23" spans="1:15" ht="24.75" customHeight="1">
      <c r="A23" s="218"/>
      <c r="B23" s="213"/>
      <c r="C23" s="141" t="s">
        <v>68</v>
      </c>
      <c r="D23" s="142"/>
      <c r="E23" s="143">
        <v>102733900</v>
      </c>
      <c r="F23" s="143">
        <v>0</v>
      </c>
      <c r="G23" s="143">
        <v>102733900</v>
      </c>
      <c r="H23" s="142"/>
      <c r="I23" s="143"/>
      <c r="J23" s="143"/>
      <c r="K23" s="143"/>
      <c r="L23" s="142"/>
      <c r="M23" s="143">
        <v>102733900</v>
      </c>
      <c r="N23" s="143">
        <v>0</v>
      </c>
      <c r="O23" s="150">
        <v>102733900</v>
      </c>
    </row>
    <row r="24" spans="1:15" ht="24.75" customHeight="1">
      <c r="A24" s="218"/>
      <c r="B24" s="213"/>
      <c r="C24" s="141" t="s">
        <v>35</v>
      </c>
      <c r="D24" s="142">
        <v>2141.37</v>
      </c>
      <c r="E24" s="143">
        <v>90730597.39</v>
      </c>
      <c r="F24" s="143">
        <v>0</v>
      </c>
      <c r="G24" s="143">
        <v>90730597.39</v>
      </c>
      <c r="H24" s="142"/>
      <c r="I24" s="143"/>
      <c r="J24" s="143"/>
      <c r="K24" s="143"/>
      <c r="L24" s="142">
        <v>2141.37</v>
      </c>
      <c r="M24" s="143">
        <v>90730597.39</v>
      </c>
      <c r="N24" s="143">
        <v>0</v>
      </c>
      <c r="O24" s="150">
        <v>90730597.39</v>
      </c>
    </row>
    <row r="25" spans="1:15" ht="24.75" customHeight="1">
      <c r="A25" s="218"/>
      <c r="B25" s="213"/>
      <c r="C25" s="141" t="s">
        <v>101</v>
      </c>
      <c r="D25" s="142"/>
      <c r="E25" s="143"/>
      <c r="F25" s="143"/>
      <c r="G25" s="143"/>
      <c r="H25" s="142">
        <v>49500</v>
      </c>
      <c r="I25" s="143">
        <v>87570275073.53</v>
      </c>
      <c r="J25" s="143">
        <v>14239666000</v>
      </c>
      <c r="K25" s="143">
        <v>101809941073.53</v>
      </c>
      <c r="L25" s="142">
        <v>49500</v>
      </c>
      <c r="M25" s="143">
        <v>87570275073.53</v>
      </c>
      <c r="N25" s="143">
        <v>14239666000</v>
      </c>
      <c r="O25" s="150">
        <v>101809941073.53</v>
      </c>
    </row>
    <row r="26" spans="1:15" ht="24.75" customHeight="1">
      <c r="A26" s="226" t="s">
        <v>759</v>
      </c>
      <c r="B26" s="219"/>
      <c r="C26" s="219"/>
      <c r="D26" s="144">
        <v>54387.5521</v>
      </c>
      <c r="E26" s="145">
        <v>23330481089.57</v>
      </c>
      <c r="F26" s="145">
        <v>577463221.55</v>
      </c>
      <c r="G26" s="145">
        <v>23907944311.120003</v>
      </c>
      <c r="H26" s="144">
        <v>205666.421</v>
      </c>
      <c r="I26" s="145">
        <v>193443586645.66</v>
      </c>
      <c r="J26" s="145">
        <v>17060814237.54</v>
      </c>
      <c r="K26" s="145">
        <v>210504400883.19998</v>
      </c>
      <c r="L26" s="144">
        <v>260053.9731</v>
      </c>
      <c r="M26" s="145">
        <v>216774067735.23</v>
      </c>
      <c r="N26" s="145">
        <v>17638277459.09</v>
      </c>
      <c r="O26" s="159">
        <v>234412345194.31995</v>
      </c>
    </row>
    <row r="27" spans="1:15" ht="24.75" customHeight="1">
      <c r="A27" s="226" t="s">
        <v>760</v>
      </c>
      <c r="B27" s="219"/>
      <c r="C27" s="219"/>
      <c r="D27" s="144">
        <v>25633.811</v>
      </c>
      <c r="E27" s="145">
        <v>28214875687.19</v>
      </c>
      <c r="F27" s="145">
        <v>0</v>
      </c>
      <c r="G27" s="145">
        <v>28279683954.19</v>
      </c>
      <c r="H27" s="144">
        <v>447124.91</v>
      </c>
      <c r="I27" s="145">
        <v>200186001898.84</v>
      </c>
      <c r="J27" s="145">
        <v>106882824266</v>
      </c>
      <c r="K27" s="145">
        <v>307068826164.83997</v>
      </c>
      <c r="L27" s="144">
        <v>472758.72099999996</v>
      </c>
      <c r="M27" s="145">
        <v>228400877586.03003</v>
      </c>
      <c r="N27" s="145">
        <v>106882824266</v>
      </c>
      <c r="O27" s="159">
        <v>335348510119.03</v>
      </c>
    </row>
    <row r="28" spans="1:15" ht="24.75" customHeight="1">
      <c r="A28" s="222"/>
      <c r="B28" s="219" t="s">
        <v>972</v>
      </c>
      <c r="C28" s="219"/>
      <c r="D28" s="144">
        <v>9174.506000000001</v>
      </c>
      <c r="E28" s="145">
        <v>2064551671.9499998</v>
      </c>
      <c r="F28" s="145">
        <v>174673361.04</v>
      </c>
      <c r="G28" s="145">
        <v>2239225032.99</v>
      </c>
      <c r="H28" s="144">
        <v>92962.201</v>
      </c>
      <c r="I28" s="145">
        <v>89782378762.48</v>
      </c>
      <c r="J28" s="145">
        <v>10635750336.13</v>
      </c>
      <c r="K28" s="145">
        <v>100418129098.60999</v>
      </c>
      <c r="L28" s="144">
        <v>102136.70700000001</v>
      </c>
      <c r="M28" s="145">
        <v>91846930434.43001</v>
      </c>
      <c r="N28" s="145">
        <v>10810423697.17</v>
      </c>
      <c r="O28" s="159">
        <v>102657354131.59999</v>
      </c>
    </row>
    <row r="29" spans="1:15" ht="24.75" customHeight="1">
      <c r="A29" s="223"/>
      <c r="B29" s="219" t="s">
        <v>973</v>
      </c>
      <c r="C29" s="219"/>
      <c r="D29" s="144">
        <v>24017.54</v>
      </c>
      <c r="E29" s="145">
        <v>4861415705.52</v>
      </c>
      <c r="F29" s="145">
        <v>299887109.15999997</v>
      </c>
      <c r="G29" s="145">
        <v>5161302814.68</v>
      </c>
      <c r="H29" s="144">
        <v>65982.456</v>
      </c>
      <c r="I29" s="145">
        <v>40679912831.21001</v>
      </c>
      <c r="J29" s="145">
        <v>3937361487.9500003</v>
      </c>
      <c r="K29" s="145">
        <v>44617274319.159996</v>
      </c>
      <c r="L29" s="144">
        <v>89999.996</v>
      </c>
      <c r="M29" s="145">
        <v>45541328536.73</v>
      </c>
      <c r="N29" s="145">
        <v>4237248597.11</v>
      </c>
      <c r="O29" s="159">
        <v>49778577133.840004</v>
      </c>
    </row>
    <row r="30" spans="1:15" ht="24.75" customHeight="1">
      <c r="A30" s="223"/>
      <c r="B30" s="219" t="s">
        <v>761</v>
      </c>
      <c r="C30" s="219"/>
      <c r="D30" s="144">
        <f>SUM(D5:D13)</f>
        <v>33192.046</v>
      </c>
      <c r="E30" s="145">
        <f aca="true" t="shared" si="0" ref="E30:O30">SUM(E5:E13)</f>
        <v>6925967377.47</v>
      </c>
      <c r="F30" s="145">
        <f t="shared" si="0"/>
        <v>474560470.1999999</v>
      </c>
      <c r="G30" s="145">
        <f t="shared" si="0"/>
        <v>7400527847.67</v>
      </c>
      <c r="H30" s="144">
        <f t="shared" si="0"/>
        <v>158944.657</v>
      </c>
      <c r="I30" s="145">
        <f t="shared" si="0"/>
        <v>130462291593.69</v>
      </c>
      <c r="J30" s="145">
        <f t="shared" si="0"/>
        <v>14573111824.08</v>
      </c>
      <c r="K30" s="145">
        <f t="shared" si="0"/>
        <v>145035403417.77</v>
      </c>
      <c r="L30" s="144">
        <f t="shared" si="0"/>
        <v>192136.703</v>
      </c>
      <c r="M30" s="145">
        <f t="shared" si="0"/>
        <v>137388258971.16</v>
      </c>
      <c r="N30" s="145">
        <f t="shared" si="0"/>
        <v>15047672294.28</v>
      </c>
      <c r="O30" s="159">
        <f t="shared" si="0"/>
        <v>152435931265.43997</v>
      </c>
    </row>
    <row r="31" spans="1:15" ht="24.75" customHeight="1">
      <c r="A31" s="224"/>
      <c r="B31" s="219" t="s">
        <v>762</v>
      </c>
      <c r="C31" s="219"/>
      <c r="D31" s="144">
        <f>SUM(D14:D25)</f>
        <v>46829.31710000001</v>
      </c>
      <c r="E31" s="145">
        <f aca="true" t="shared" si="1" ref="E31:O31">SUM(E14:E25)</f>
        <v>44619389399.29001</v>
      </c>
      <c r="F31" s="145">
        <f t="shared" si="1"/>
        <v>102902751.35</v>
      </c>
      <c r="G31" s="145">
        <f t="shared" si="1"/>
        <v>44787100417.64001</v>
      </c>
      <c r="H31" s="144">
        <f t="shared" si="1"/>
        <v>493846.67399999994</v>
      </c>
      <c r="I31" s="145">
        <f t="shared" si="1"/>
        <v>263167296950.81003</v>
      </c>
      <c r="J31" s="145">
        <f t="shared" si="1"/>
        <v>109370526679.46</v>
      </c>
      <c r="K31" s="145">
        <f t="shared" si="1"/>
        <v>372537823630.27</v>
      </c>
      <c r="L31" s="144">
        <f t="shared" si="1"/>
        <v>540675.9911</v>
      </c>
      <c r="M31" s="145">
        <f t="shared" si="1"/>
        <v>307786686350.1</v>
      </c>
      <c r="N31" s="145">
        <f t="shared" si="1"/>
        <v>109473429430.81</v>
      </c>
      <c r="O31" s="159">
        <f t="shared" si="1"/>
        <v>417324924047.91003</v>
      </c>
    </row>
    <row r="32" spans="1:15" ht="24.75" customHeight="1" thickBot="1">
      <c r="A32" s="220" t="s">
        <v>758</v>
      </c>
      <c r="B32" s="221"/>
      <c r="C32" s="221"/>
      <c r="D32" s="152">
        <v>80021.3631</v>
      </c>
      <c r="E32" s="153">
        <v>51545356776.76</v>
      </c>
      <c r="F32" s="153">
        <v>577463221.55</v>
      </c>
      <c r="G32" s="153">
        <v>52187628265.310005</v>
      </c>
      <c r="H32" s="152">
        <v>652791.331</v>
      </c>
      <c r="I32" s="153">
        <v>393629588544.5</v>
      </c>
      <c r="J32" s="153">
        <v>123943638503.54001</v>
      </c>
      <c r="K32" s="153">
        <v>517573227048.04004</v>
      </c>
      <c r="L32" s="152">
        <v>732812.6941</v>
      </c>
      <c r="M32" s="153">
        <v>445174945321.26</v>
      </c>
      <c r="N32" s="153">
        <v>124521101725.09</v>
      </c>
      <c r="O32" s="154">
        <v>569760855313.35</v>
      </c>
    </row>
    <row r="33" spans="1:6" ht="12.75">
      <c r="A33" s="199" t="s">
        <v>1004</v>
      </c>
      <c r="B33" s="199"/>
      <c r="C33" s="199"/>
      <c r="D33" s="199"/>
      <c r="E33" s="199"/>
      <c r="F33" s="199"/>
    </row>
  </sheetData>
  <sheetProtection/>
  <mergeCells count="23">
    <mergeCell ref="B28:C28"/>
    <mergeCell ref="B29:C29"/>
    <mergeCell ref="B30:C30"/>
    <mergeCell ref="B31:C31"/>
    <mergeCell ref="A32:C32"/>
    <mergeCell ref="A28:A31"/>
    <mergeCell ref="B5:B9"/>
    <mergeCell ref="B10:B13"/>
    <mergeCell ref="B14:B16"/>
    <mergeCell ref="A17:A25"/>
    <mergeCell ref="B17:B25"/>
    <mergeCell ref="A26:C26"/>
    <mergeCell ref="A27:C27"/>
    <mergeCell ref="A1:O1"/>
    <mergeCell ref="A2:O2"/>
    <mergeCell ref="A33:F33"/>
    <mergeCell ref="A3:A4"/>
    <mergeCell ref="B3:B4"/>
    <mergeCell ref="C3:C4"/>
    <mergeCell ref="D3:G3"/>
    <mergeCell ref="H3:K3"/>
    <mergeCell ref="L3:O3"/>
    <mergeCell ref="A5:A16"/>
  </mergeCells>
  <printOptions horizontalCentered="1"/>
  <pageMargins left="0.2" right="0.2" top="0.5" bottom="0.25" header="0.3" footer="0.3"/>
  <pageSetup fitToHeight="1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F19">
      <selection activeCell="A1" sqref="A1:M35"/>
    </sheetView>
  </sheetViews>
  <sheetFormatPr defaultColWidth="9.00390625" defaultRowHeight="12.75"/>
  <cols>
    <col min="1" max="1" width="26.00390625" style="0" customWidth="1"/>
    <col min="2" max="2" width="9.375" style="0" customWidth="1"/>
    <col min="3" max="3" width="14.875" style="0" customWidth="1"/>
    <col min="4" max="4" width="15.125" style="0" customWidth="1"/>
    <col min="5" max="5" width="15.875" style="0" customWidth="1"/>
    <col min="6" max="6" width="9.50390625" style="0" customWidth="1"/>
    <col min="7" max="7" width="14.75390625" style="0" customWidth="1"/>
    <col min="8" max="8" width="14.875" style="0" customWidth="1"/>
    <col min="9" max="9" width="18.125" style="0" customWidth="1"/>
    <col min="10" max="10" width="10.25390625" style="0" customWidth="1"/>
    <col min="11" max="11" width="15.375" style="0" customWidth="1"/>
    <col min="12" max="12" width="15.50390625" style="0" customWidth="1"/>
    <col min="13" max="13" width="14.875" style="0" customWidth="1"/>
  </cols>
  <sheetData>
    <row r="1" spans="1:13" ht="21">
      <c r="A1" s="197" t="s">
        <v>1009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8.75" thickBot="1">
      <c r="A2" s="198" t="s">
        <v>779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8">
      <c r="A3" s="227" t="s">
        <v>373</v>
      </c>
      <c r="B3" s="202" t="s">
        <v>375</v>
      </c>
      <c r="C3" s="202"/>
      <c r="D3" s="202"/>
      <c r="E3" s="202"/>
      <c r="F3" s="202" t="s">
        <v>378</v>
      </c>
      <c r="G3" s="202"/>
      <c r="H3" s="202"/>
      <c r="I3" s="202"/>
      <c r="J3" s="202" t="s">
        <v>780</v>
      </c>
      <c r="K3" s="202"/>
      <c r="L3" s="202"/>
      <c r="M3" s="203"/>
    </row>
    <row r="4" spans="1:13" ht="54.75" thickBot="1">
      <c r="A4" s="228"/>
      <c r="B4" s="162" t="s">
        <v>765</v>
      </c>
      <c r="C4" s="163" t="s">
        <v>969</v>
      </c>
      <c r="D4" s="163" t="s">
        <v>1002</v>
      </c>
      <c r="E4" s="163" t="s">
        <v>1003</v>
      </c>
      <c r="F4" s="162" t="s">
        <v>765</v>
      </c>
      <c r="G4" s="163" t="s">
        <v>969</v>
      </c>
      <c r="H4" s="163" t="s">
        <v>1002</v>
      </c>
      <c r="I4" s="163" t="s">
        <v>1003</v>
      </c>
      <c r="J4" s="162" t="s">
        <v>765</v>
      </c>
      <c r="K4" s="163" t="s">
        <v>969</v>
      </c>
      <c r="L4" s="163" t="s">
        <v>1002</v>
      </c>
      <c r="M4" s="164" t="s">
        <v>1003</v>
      </c>
    </row>
    <row r="5" spans="1:13" ht="19.5" customHeight="1">
      <c r="A5" s="148" t="s">
        <v>376</v>
      </c>
      <c r="B5" s="146"/>
      <c r="C5" s="147"/>
      <c r="D5" s="147"/>
      <c r="E5" s="147"/>
      <c r="F5" s="146">
        <v>1092.1871616161616</v>
      </c>
      <c r="G5" s="147">
        <v>419853492.49</v>
      </c>
      <c r="H5" s="147">
        <v>29937765.990000002</v>
      </c>
      <c r="I5" s="147">
        <v>449791258.48</v>
      </c>
      <c r="J5" s="146">
        <v>1092.1871616161616</v>
      </c>
      <c r="K5" s="147">
        <v>419853492.49</v>
      </c>
      <c r="L5" s="147">
        <v>29937765.990000002</v>
      </c>
      <c r="M5" s="173">
        <v>449791258.48</v>
      </c>
    </row>
    <row r="6" spans="1:13" ht="19.5" customHeight="1">
      <c r="A6" s="149" t="s">
        <v>198</v>
      </c>
      <c r="B6" s="142">
        <v>0.020202020202020204</v>
      </c>
      <c r="C6" s="143"/>
      <c r="D6" s="143"/>
      <c r="E6" s="143"/>
      <c r="F6" s="142"/>
      <c r="G6" s="143"/>
      <c r="H6" s="143"/>
      <c r="I6" s="143"/>
      <c r="J6" s="142">
        <v>0.020202020202020204</v>
      </c>
      <c r="K6" s="143"/>
      <c r="L6" s="143"/>
      <c r="M6" s="174"/>
    </row>
    <row r="7" spans="1:13" ht="19.5" customHeight="1">
      <c r="A7" s="149" t="s">
        <v>199</v>
      </c>
      <c r="B7" s="142">
        <v>0.22234444444444446</v>
      </c>
      <c r="C7" s="143"/>
      <c r="D7" s="143"/>
      <c r="E7" s="143"/>
      <c r="F7" s="142"/>
      <c r="G7" s="143"/>
      <c r="H7" s="143"/>
      <c r="I7" s="143"/>
      <c r="J7" s="142">
        <v>0.22234444444444446</v>
      </c>
      <c r="K7" s="143"/>
      <c r="L7" s="143"/>
      <c r="M7" s="174"/>
    </row>
    <row r="8" spans="1:13" ht="19.5" customHeight="1">
      <c r="A8" s="149" t="s">
        <v>200</v>
      </c>
      <c r="B8" s="142"/>
      <c r="C8" s="143">
        <v>47716431.78</v>
      </c>
      <c r="D8" s="143">
        <v>0</v>
      </c>
      <c r="E8" s="143">
        <v>47716431.78</v>
      </c>
      <c r="F8" s="142">
        <v>1462.399101010101</v>
      </c>
      <c r="G8" s="143">
        <v>889952841.52</v>
      </c>
      <c r="H8" s="143">
        <v>89625079.32</v>
      </c>
      <c r="I8" s="143">
        <v>979577920.84</v>
      </c>
      <c r="J8" s="142">
        <v>1462.399101010101</v>
      </c>
      <c r="K8" s="143">
        <v>937669273.3</v>
      </c>
      <c r="L8" s="143">
        <v>89625079.32</v>
      </c>
      <c r="M8" s="175">
        <v>1027294352.62</v>
      </c>
    </row>
    <row r="9" spans="1:13" ht="19.5" customHeight="1">
      <c r="A9" s="149" t="s">
        <v>167</v>
      </c>
      <c r="B9" s="142">
        <v>40.999303030303025</v>
      </c>
      <c r="C9" s="143">
        <v>20894300.02</v>
      </c>
      <c r="D9" s="143">
        <v>0</v>
      </c>
      <c r="E9" s="143">
        <v>20894300.02</v>
      </c>
      <c r="F9" s="142">
        <v>2.4242424242424243</v>
      </c>
      <c r="G9" s="143"/>
      <c r="H9" s="143"/>
      <c r="I9" s="143"/>
      <c r="J9" s="142">
        <v>43.42354545454545</v>
      </c>
      <c r="K9" s="143">
        <v>20894300.02</v>
      </c>
      <c r="L9" s="143">
        <v>0</v>
      </c>
      <c r="M9" s="175">
        <v>20894300.02</v>
      </c>
    </row>
    <row r="10" spans="1:13" ht="19.5" customHeight="1">
      <c r="A10" s="149" t="s">
        <v>203</v>
      </c>
      <c r="B10" s="142">
        <v>0.6565656565656566</v>
      </c>
      <c r="C10" s="143"/>
      <c r="D10" s="143"/>
      <c r="E10" s="143"/>
      <c r="F10" s="142">
        <v>16.040404040404038</v>
      </c>
      <c r="G10" s="143">
        <v>10352160.120000001</v>
      </c>
      <c r="H10" s="143">
        <v>0</v>
      </c>
      <c r="I10" s="143">
        <v>10352160.120000001</v>
      </c>
      <c r="J10" s="142">
        <v>16.696969696969695</v>
      </c>
      <c r="K10" s="143">
        <v>10352160.120000001</v>
      </c>
      <c r="L10" s="143">
        <v>0</v>
      </c>
      <c r="M10" s="175">
        <v>10352160.120000001</v>
      </c>
    </row>
    <row r="11" spans="1:13" ht="19.5" customHeight="1">
      <c r="A11" s="149" t="s">
        <v>217</v>
      </c>
      <c r="B11" s="142">
        <v>4.818181818181818</v>
      </c>
      <c r="C11" s="143"/>
      <c r="D11" s="143"/>
      <c r="E11" s="143"/>
      <c r="F11" s="142"/>
      <c r="G11" s="143"/>
      <c r="H11" s="143"/>
      <c r="I11" s="143"/>
      <c r="J11" s="142">
        <v>4.818181818181818</v>
      </c>
      <c r="K11" s="143"/>
      <c r="L11" s="143"/>
      <c r="M11" s="174"/>
    </row>
    <row r="12" spans="1:13" ht="19.5" customHeight="1">
      <c r="A12" s="149" t="s">
        <v>204</v>
      </c>
      <c r="B12" s="142">
        <v>29.676000000000002</v>
      </c>
      <c r="C12" s="143">
        <v>28116225.509999998</v>
      </c>
      <c r="D12" s="143">
        <v>3005927.56</v>
      </c>
      <c r="E12" s="143">
        <v>31122153.069999997</v>
      </c>
      <c r="F12" s="142">
        <v>22.929292929292927</v>
      </c>
      <c r="G12" s="143">
        <v>7842697.82</v>
      </c>
      <c r="H12" s="143">
        <v>1181552.33</v>
      </c>
      <c r="I12" s="143">
        <v>9024250.15</v>
      </c>
      <c r="J12" s="142">
        <v>52.60529292929293</v>
      </c>
      <c r="K12" s="143">
        <v>35958923.33</v>
      </c>
      <c r="L12" s="143">
        <v>4187479.89</v>
      </c>
      <c r="M12" s="175">
        <v>40146403.22</v>
      </c>
    </row>
    <row r="13" spans="1:13" ht="19.5" customHeight="1">
      <c r="A13" s="149" t="s">
        <v>379</v>
      </c>
      <c r="B13" s="142"/>
      <c r="C13" s="143"/>
      <c r="D13" s="143"/>
      <c r="E13" s="143"/>
      <c r="F13" s="142">
        <v>140.13131313131314</v>
      </c>
      <c r="G13" s="143">
        <v>17346112.46</v>
      </c>
      <c r="H13" s="143">
        <v>16856025.45</v>
      </c>
      <c r="I13" s="143">
        <v>34202137.910000004</v>
      </c>
      <c r="J13" s="142">
        <v>140.13131313131314</v>
      </c>
      <c r="K13" s="143">
        <v>17346112.46</v>
      </c>
      <c r="L13" s="143">
        <v>16856025.45</v>
      </c>
      <c r="M13" s="175">
        <v>34202137.910000004</v>
      </c>
    </row>
    <row r="14" spans="1:13" ht="19.5" customHeight="1">
      <c r="A14" s="149" t="s">
        <v>382</v>
      </c>
      <c r="B14" s="142">
        <v>5.1045454545454545</v>
      </c>
      <c r="C14" s="143">
        <v>6688337.81</v>
      </c>
      <c r="D14" s="143">
        <v>0</v>
      </c>
      <c r="E14" s="143">
        <v>6688337.81</v>
      </c>
      <c r="F14" s="142">
        <v>1658.3269393939395</v>
      </c>
      <c r="G14" s="143">
        <v>289143475.67999995</v>
      </c>
      <c r="H14" s="143">
        <v>828030760.06</v>
      </c>
      <c r="I14" s="143">
        <v>1117174235.74</v>
      </c>
      <c r="J14" s="142">
        <v>1663.4314848484848</v>
      </c>
      <c r="K14" s="143">
        <v>295831813.48999995</v>
      </c>
      <c r="L14" s="143">
        <v>828030760.06</v>
      </c>
      <c r="M14" s="175">
        <v>1123862573.55</v>
      </c>
    </row>
    <row r="15" spans="1:13" ht="19.5" customHeight="1">
      <c r="A15" s="149" t="s">
        <v>381</v>
      </c>
      <c r="B15" s="142"/>
      <c r="C15" s="143"/>
      <c r="D15" s="143"/>
      <c r="E15" s="143"/>
      <c r="F15" s="142">
        <v>79.59357575757575</v>
      </c>
      <c r="G15" s="143">
        <v>127500450.17</v>
      </c>
      <c r="H15" s="143">
        <v>3505000</v>
      </c>
      <c r="I15" s="143">
        <v>131005450.17</v>
      </c>
      <c r="J15" s="142">
        <v>79.59357575757575</v>
      </c>
      <c r="K15" s="143">
        <v>127500450.17</v>
      </c>
      <c r="L15" s="143">
        <v>3505000</v>
      </c>
      <c r="M15" s="175">
        <v>131005450.17</v>
      </c>
    </row>
    <row r="16" spans="1:13" ht="19.5" customHeight="1">
      <c r="A16" s="149" t="s">
        <v>100</v>
      </c>
      <c r="B16" s="142"/>
      <c r="C16" s="143"/>
      <c r="D16" s="143"/>
      <c r="E16" s="143"/>
      <c r="F16" s="142">
        <v>500</v>
      </c>
      <c r="G16" s="143">
        <v>864759999.19</v>
      </c>
      <c r="H16" s="143">
        <v>140000000</v>
      </c>
      <c r="I16" s="143">
        <v>1004759999.19</v>
      </c>
      <c r="J16" s="142">
        <v>500</v>
      </c>
      <c r="K16" s="143">
        <v>864759999.19</v>
      </c>
      <c r="L16" s="143">
        <v>140000000</v>
      </c>
      <c r="M16" s="175">
        <v>1004759999.19</v>
      </c>
    </row>
    <row r="17" spans="1:13" ht="19.5" customHeight="1">
      <c r="A17" s="149" t="s">
        <v>384</v>
      </c>
      <c r="B17" s="142"/>
      <c r="C17" s="143"/>
      <c r="D17" s="143"/>
      <c r="E17" s="143"/>
      <c r="F17" s="142">
        <v>31.16161616161616</v>
      </c>
      <c r="G17" s="143">
        <v>13405782.86</v>
      </c>
      <c r="H17" s="143">
        <v>1563325.71</v>
      </c>
      <c r="I17" s="143">
        <v>14969108.57</v>
      </c>
      <c r="J17" s="142">
        <v>31.16161616161616</v>
      </c>
      <c r="K17" s="143">
        <v>13405782.86</v>
      </c>
      <c r="L17" s="143">
        <v>1563325.71</v>
      </c>
      <c r="M17" s="175">
        <v>14969108.57</v>
      </c>
    </row>
    <row r="18" spans="1:13" ht="19.5" customHeight="1">
      <c r="A18" s="149" t="s">
        <v>205</v>
      </c>
      <c r="B18" s="142"/>
      <c r="C18" s="143"/>
      <c r="D18" s="143"/>
      <c r="E18" s="143"/>
      <c r="F18" s="142">
        <v>53.029494949494946</v>
      </c>
      <c r="G18" s="143"/>
      <c r="H18" s="143"/>
      <c r="I18" s="143"/>
      <c r="J18" s="142">
        <v>53.029494949494946</v>
      </c>
      <c r="K18" s="143"/>
      <c r="L18" s="143"/>
      <c r="M18" s="174"/>
    </row>
    <row r="19" spans="1:13" ht="19.5" customHeight="1">
      <c r="A19" s="149" t="s">
        <v>207</v>
      </c>
      <c r="B19" s="142">
        <v>19.756626262626263</v>
      </c>
      <c r="C19" s="143">
        <v>2862337.43</v>
      </c>
      <c r="D19" s="143">
        <v>0</v>
      </c>
      <c r="E19" s="143">
        <v>2862337.43</v>
      </c>
      <c r="F19" s="142">
        <v>235.63636363636365</v>
      </c>
      <c r="G19" s="143">
        <v>127991203.16999999</v>
      </c>
      <c r="H19" s="143">
        <v>6648948.720000001</v>
      </c>
      <c r="I19" s="143">
        <v>134640151.89</v>
      </c>
      <c r="J19" s="142">
        <v>255.39298989898992</v>
      </c>
      <c r="K19" s="143">
        <v>130853540.6</v>
      </c>
      <c r="L19" s="143">
        <v>6648948.720000001</v>
      </c>
      <c r="M19" s="175">
        <v>137502489.32</v>
      </c>
    </row>
    <row r="20" spans="1:13" ht="19.5" customHeight="1">
      <c r="A20" s="149" t="s">
        <v>208</v>
      </c>
      <c r="B20" s="142"/>
      <c r="C20" s="143"/>
      <c r="D20" s="143"/>
      <c r="E20" s="143"/>
      <c r="F20" s="142">
        <v>12.052929292929292</v>
      </c>
      <c r="G20" s="143">
        <v>4108188.75</v>
      </c>
      <c r="H20" s="143">
        <v>0</v>
      </c>
      <c r="I20" s="143">
        <v>4108188.75</v>
      </c>
      <c r="J20" s="142">
        <v>12.052929292929292</v>
      </c>
      <c r="K20" s="143">
        <v>4108188.75</v>
      </c>
      <c r="L20" s="143">
        <v>0</v>
      </c>
      <c r="M20" s="175">
        <v>4108188.75</v>
      </c>
    </row>
    <row r="21" spans="1:13" ht="19.5" customHeight="1">
      <c r="A21" s="149" t="s">
        <v>209</v>
      </c>
      <c r="B21" s="142"/>
      <c r="C21" s="143"/>
      <c r="D21" s="143"/>
      <c r="E21" s="143"/>
      <c r="F21" s="142">
        <v>11.484848484848484</v>
      </c>
      <c r="G21" s="143">
        <v>14192029.21</v>
      </c>
      <c r="H21" s="143">
        <v>0</v>
      </c>
      <c r="I21" s="143">
        <v>14192029.21</v>
      </c>
      <c r="J21" s="142">
        <v>11.484848484848484</v>
      </c>
      <c r="K21" s="143">
        <v>14192029.21</v>
      </c>
      <c r="L21" s="143">
        <v>0</v>
      </c>
      <c r="M21" s="175">
        <v>14192029.21</v>
      </c>
    </row>
    <row r="22" spans="1:13" ht="19.5" customHeight="1">
      <c r="A22" s="149" t="s">
        <v>902</v>
      </c>
      <c r="B22" s="142">
        <v>62.38275757575758</v>
      </c>
      <c r="C22" s="143">
        <v>39950065</v>
      </c>
      <c r="D22" s="143">
        <v>277790</v>
      </c>
      <c r="E22" s="143">
        <v>40227855</v>
      </c>
      <c r="F22" s="142"/>
      <c r="G22" s="143"/>
      <c r="H22" s="143"/>
      <c r="I22" s="143"/>
      <c r="J22" s="142">
        <v>62.38275757575758</v>
      </c>
      <c r="K22" s="143">
        <v>39950065</v>
      </c>
      <c r="L22" s="143">
        <v>277790</v>
      </c>
      <c r="M22" s="175">
        <v>40227855</v>
      </c>
    </row>
    <row r="23" spans="1:13" ht="19.5" customHeight="1">
      <c r="A23" s="149" t="s">
        <v>210</v>
      </c>
      <c r="B23" s="142">
        <v>2.227272727272727</v>
      </c>
      <c r="C23" s="143">
        <v>369069.05</v>
      </c>
      <c r="D23" s="143">
        <v>0</v>
      </c>
      <c r="E23" s="143">
        <v>369069.05</v>
      </c>
      <c r="F23" s="142"/>
      <c r="G23" s="143"/>
      <c r="H23" s="143"/>
      <c r="I23" s="143"/>
      <c r="J23" s="142">
        <v>2.227272727272727</v>
      </c>
      <c r="K23" s="143">
        <v>369069.05</v>
      </c>
      <c r="L23" s="143">
        <v>0</v>
      </c>
      <c r="M23" s="175">
        <v>369069.05</v>
      </c>
    </row>
    <row r="24" spans="1:13" ht="19.5" customHeight="1">
      <c r="A24" s="149" t="s">
        <v>211</v>
      </c>
      <c r="B24" s="142">
        <v>12.197676767676768</v>
      </c>
      <c r="C24" s="143">
        <v>4989700</v>
      </c>
      <c r="D24" s="143">
        <v>0</v>
      </c>
      <c r="E24" s="143">
        <v>4989700</v>
      </c>
      <c r="F24" s="142"/>
      <c r="G24" s="143"/>
      <c r="H24" s="143"/>
      <c r="I24" s="143"/>
      <c r="J24" s="142">
        <v>12.197676767676768</v>
      </c>
      <c r="K24" s="143">
        <v>4989700</v>
      </c>
      <c r="L24" s="143">
        <v>0</v>
      </c>
      <c r="M24" s="175">
        <v>4989700</v>
      </c>
    </row>
    <row r="25" spans="1:13" ht="19.5" customHeight="1">
      <c r="A25" s="149" t="s">
        <v>385</v>
      </c>
      <c r="B25" s="142"/>
      <c r="C25" s="143"/>
      <c r="D25" s="143"/>
      <c r="E25" s="143"/>
      <c r="F25" s="142">
        <v>10.676767676767676</v>
      </c>
      <c r="G25" s="143">
        <v>21278367.870000005</v>
      </c>
      <c r="H25" s="143">
        <v>1152955</v>
      </c>
      <c r="I25" s="143">
        <v>22431322.870000005</v>
      </c>
      <c r="J25" s="142">
        <v>10.676767676767676</v>
      </c>
      <c r="K25" s="143">
        <v>21278367.870000005</v>
      </c>
      <c r="L25" s="143">
        <v>1152955</v>
      </c>
      <c r="M25" s="175">
        <v>22431322.870000005</v>
      </c>
    </row>
    <row r="26" spans="1:13" ht="19.5" customHeight="1">
      <c r="A26" s="149" t="s">
        <v>212</v>
      </c>
      <c r="B26" s="142">
        <v>5.05050505050505</v>
      </c>
      <c r="C26" s="143">
        <v>1524000</v>
      </c>
      <c r="D26" s="143">
        <v>0</v>
      </c>
      <c r="E26" s="143">
        <v>1524000</v>
      </c>
      <c r="F26" s="142">
        <v>165.77777777777774</v>
      </c>
      <c r="G26" s="143">
        <v>25543328.770000003</v>
      </c>
      <c r="H26" s="143">
        <v>0</v>
      </c>
      <c r="I26" s="143">
        <v>25543328.770000003</v>
      </c>
      <c r="J26" s="142">
        <v>170.8282828282828</v>
      </c>
      <c r="K26" s="143">
        <v>27067328.770000003</v>
      </c>
      <c r="L26" s="143">
        <v>0</v>
      </c>
      <c r="M26" s="175">
        <v>27067328.770000003</v>
      </c>
    </row>
    <row r="27" spans="1:13" ht="19.5" customHeight="1">
      <c r="A27" s="149" t="s">
        <v>386</v>
      </c>
      <c r="B27" s="142">
        <v>245.70212121212123</v>
      </c>
      <c r="C27" s="143">
        <v>260081922.61</v>
      </c>
      <c r="D27" s="143">
        <v>0</v>
      </c>
      <c r="E27" s="143">
        <v>260081922.61</v>
      </c>
      <c r="F27" s="142"/>
      <c r="G27" s="143"/>
      <c r="H27" s="143"/>
      <c r="I27" s="143"/>
      <c r="J27" s="142">
        <v>245.70212121212123</v>
      </c>
      <c r="K27" s="143">
        <v>260081922.61</v>
      </c>
      <c r="L27" s="143">
        <v>0</v>
      </c>
      <c r="M27" s="175">
        <v>260081922.61</v>
      </c>
    </row>
    <row r="28" spans="1:13" ht="19.5" customHeight="1">
      <c r="A28" s="149" t="s">
        <v>169</v>
      </c>
      <c r="B28" s="142">
        <v>21.983838383838382</v>
      </c>
      <c r="C28" s="143"/>
      <c r="D28" s="143"/>
      <c r="E28" s="143"/>
      <c r="F28" s="142"/>
      <c r="G28" s="143"/>
      <c r="H28" s="143"/>
      <c r="I28" s="143"/>
      <c r="J28" s="142">
        <v>21.983838383838382</v>
      </c>
      <c r="K28" s="143"/>
      <c r="L28" s="143"/>
      <c r="M28" s="174"/>
    </row>
    <row r="29" spans="1:13" ht="19.5" customHeight="1">
      <c r="A29" s="149" t="s">
        <v>845</v>
      </c>
      <c r="B29" s="142"/>
      <c r="C29" s="143">
        <v>0</v>
      </c>
      <c r="D29" s="143">
        <v>0</v>
      </c>
      <c r="E29" s="143">
        <v>635804.58</v>
      </c>
      <c r="F29" s="142"/>
      <c r="G29" s="143"/>
      <c r="H29" s="143"/>
      <c r="I29" s="143"/>
      <c r="J29" s="142"/>
      <c r="K29" s="143">
        <v>0</v>
      </c>
      <c r="L29" s="143">
        <v>0</v>
      </c>
      <c r="M29" s="175">
        <v>635804.58</v>
      </c>
    </row>
    <row r="30" spans="1:13" ht="19.5" customHeight="1">
      <c r="A30" s="149" t="s">
        <v>397</v>
      </c>
      <c r="B30" s="142">
        <v>357.49865656565646</v>
      </c>
      <c r="C30" s="143">
        <v>95024558.12</v>
      </c>
      <c r="D30" s="143">
        <v>2389876</v>
      </c>
      <c r="E30" s="143">
        <v>97414434.12</v>
      </c>
      <c r="F30" s="142"/>
      <c r="G30" s="143"/>
      <c r="H30" s="143"/>
      <c r="I30" s="143"/>
      <c r="J30" s="142">
        <v>357.49865656565646</v>
      </c>
      <c r="K30" s="143">
        <v>95024558.12</v>
      </c>
      <c r="L30" s="143">
        <v>2389876</v>
      </c>
      <c r="M30" s="175">
        <v>97414434.12</v>
      </c>
    </row>
    <row r="31" spans="1:13" ht="19.5" customHeight="1">
      <c r="A31" s="149" t="s">
        <v>213</v>
      </c>
      <c r="B31" s="142"/>
      <c r="C31" s="143"/>
      <c r="D31" s="143"/>
      <c r="E31" s="143"/>
      <c r="F31" s="142">
        <v>1000</v>
      </c>
      <c r="G31" s="143">
        <v>1000000000</v>
      </c>
      <c r="H31" s="143">
        <v>0</v>
      </c>
      <c r="I31" s="143">
        <v>1000000000</v>
      </c>
      <c r="J31" s="142">
        <v>1000</v>
      </c>
      <c r="K31" s="143">
        <v>1000000000</v>
      </c>
      <c r="L31" s="143">
        <v>0</v>
      </c>
      <c r="M31" s="175">
        <v>1000000000</v>
      </c>
    </row>
    <row r="32" spans="1:13" ht="19.5" customHeight="1">
      <c r="A32" s="149" t="s">
        <v>997</v>
      </c>
      <c r="B32" s="142"/>
      <c r="C32" s="143"/>
      <c r="D32" s="143"/>
      <c r="E32" s="143"/>
      <c r="F32" s="142"/>
      <c r="G32" s="143">
        <v>0</v>
      </c>
      <c r="H32" s="143">
        <v>100144376.71</v>
      </c>
      <c r="I32" s="143">
        <v>100144376.71</v>
      </c>
      <c r="J32" s="142"/>
      <c r="K32" s="143">
        <v>0</v>
      </c>
      <c r="L32" s="143">
        <v>100144376.71</v>
      </c>
      <c r="M32" s="174">
        <v>100144376.71</v>
      </c>
    </row>
    <row r="33" spans="1:13" ht="19.5" customHeight="1">
      <c r="A33" s="149" t="s">
        <v>673</v>
      </c>
      <c r="B33" s="142"/>
      <c r="C33" s="143"/>
      <c r="D33" s="143"/>
      <c r="E33" s="143"/>
      <c r="F33" s="142">
        <v>100</v>
      </c>
      <c r="G33" s="143">
        <v>50000000</v>
      </c>
      <c r="H33" s="143">
        <v>0</v>
      </c>
      <c r="I33" s="143">
        <v>50000000</v>
      </c>
      <c r="J33" s="142">
        <v>100</v>
      </c>
      <c r="K33" s="143">
        <v>50000000</v>
      </c>
      <c r="L33" s="143">
        <v>0</v>
      </c>
      <c r="M33" s="174">
        <v>50000000</v>
      </c>
    </row>
    <row r="34" spans="1:13" ht="19.5" customHeight="1" thickBot="1">
      <c r="A34" s="151" t="s">
        <v>758</v>
      </c>
      <c r="B34" s="152">
        <v>808.2965969696968</v>
      </c>
      <c r="C34" s="153">
        <v>508216947.33000004</v>
      </c>
      <c r="D34" s="153">
        <v>5673593.5600000005</v>
      </c>
      <c r="E34" s="153">
        <v>514526345.47</v>
      </c>
      <c r="F34" s="152">
        <v>6593.851828282826</v>
      </c>
      <c r="G34" s="153">
        <v>3883270130.08</v>
      </c>
      <c r="H34" s="153">
        <v>1218645789.2900002</v>
      </c>
      <c r="I34" s="153">
        <v>5101915919.37</v>
      </c>
      <c r="J34" s="152">
        <v>7402.148425252524</v>
      </c>
      <c r="K34" s="153">
        <v>4391487077.41</v>
      </c>
      <c r="L34" s="153">
        <v>1224319382.8500001</v>
      </c>
      <c r="M34" s="176">
        <v>5616442264.84</v>
      </c>
    </row>
    <row r="35" spans="1:6" ht="12.75">
      <c r="A35" s="199" t="s">
        <v>1004</v>
      </c>
      <c r="B35" s="199"/>
      <c r="C35" s="199"/>
      <c r="D35" s="199"/>
      <c r="E35" s="199"/>
      <c r="F35" s="199"/>
    </row>
  </sheetData>
  <sheetProtection/>
  <mergeCells count="7">
    <mergeCell ref="A35:F35"/>
    <mergeCell ref="A1:M1"/>
    <mergeCell ref="A2:M2"/>
    <mergeCell ref="A3:A4"/>
    <mergeCell ref="B3:E3"/>
    <mergeCell ref="F3:I3"/>
    <mergeCell ref="J3:M3"/>
  </mergeCells>
  <printOptions horizontalCentered="1"/>
  <pageMargins left="0.2" right="0.2" top="0.5" bottom="0.25" header="0.3" footer="0.3"/>
  <pageSetup fitToHeight="1" fitToWidth="1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B5" sqref="B5:B7"/>
    </sheetView>
  </sheetViews>
  <sheetFormatPr defaultColWidth="9.00390625" defaultRowHeight="12.75"/>
  <cols>
    <col min="1" max="1" width="14.00390625" style="0" bestFit="1" customWidth="1"/>
    <col min="2" max="2" width="11.875" style="0" bestFit="1" customWidth="1"/>
    <col min="3" max="3" width="18.125" style="0" bestFit="1" customWidth="1"/>
    <col min="4" max="5" width="11.875" style="0" customWidth="1"/>
    <col min="6" max="6" width="18.125" style="0" customWidth="1"/>
    <col min="7" max="7" width="22.25390625" style="0" bestFit="1" customWidth="1"/>
    <col min="8" max="8" width="24.25390625" style="0" bestFit="1" customWidth="1"/>
    <col min="9" max="9" width="22.25390625" style="0" bestFit="1" customWidth="1"/>
    <col min="10" max="10" width="19.125" style="0" bestFit="1" customWidth="1"/>
    <col min="11" max="11" width="24.25390625" style="0" bestFit="1" customWidth="1"/>
    <col min="12" max="12" width="19.125" style="0" customWidth="1"/>
    <col min="13" max="14" width="24.25390625" style="0" bestFit="1" customWidth="1"/>
    <col min="15" max="15" width="25.375" style="0" bestFit="1" customWidth="1"/>
  </cols>
  <sheetData>
    <row r="3" spans="1:3" ht="12">
      <c r="A3" s="134"/>
      <c r="B3" s="135" t="s">
        <v>1010</v>
      </c>
      <c r="C3" s="165"/>
    </row>
    <row r="4" spans="1:3" ht="12">
      <c r="A4" s="135" t="s">
        <v>121</v>
      </c>
      <c r="B4" s="134" t="s">
        <v>1011</v>
      </c>
      <c r="C4" s="166" t="s">
        <v>1001</v>
      </c>
    </row>
    <row r="5" spans="1:3" ht="12">
      <c r="A5" s="134" t="s">
        <v>123</v>
      </c>
      <c r="B5" s="170">
        <v>2626.8078090909094</v>
      </c>
      <c r="C5" s="167">
        <v>2315464339.47</v>
      </c>
    </row>
    <row r="6" spans="1:3" ht="12">
      <c r="A6" s="136" t="s">
        <v>34</v>
      </c>
      <c r="B6" s="171">
        <v>4775.340616161617</v>
      </c>
      <c r="C6" s="168">
        <v>3300977925.370001</v>
      </c>
    </row>
    <row r="7" spans="1:3" ht="12">
      <c r="A7" s="137" t="s">
        <v>758</v>
      </c>
      <c r="B7" s="172">
        <v>7402.148425252526</v>
      </c>
      <c r="C7" s="169">
        <v>5616442264.84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5"/>
  <sheetViews>
    <sheetView view="pageBreakPreview" zoomScaleNormal="75" zoomScaleSheetLayoutView="100" zoomScalePageLayoutView="0" workbookViewId="0" topLeftCell="A1">
      <selection activeCell="A1" sqref="A1:AA308"/>
    </sheetView>
  </sheetViews>
  <sheetFormatPr defaultColWidth="7.875" defaultRowHeight="12.75"/>
  <cols>
    <col min="1" max="1" width="4.00390625" style="10" customWidth="1"/>
    <col min="2" max="2" width="14.125" style="8" customWidth="1"/>
    <col min="3" max="3" width="5.25390625" style="4" customWidth="1"/>
    <col min="4" max="4" width="11.875" style="9" customWidth="1"/>
    <col min="5" max="5" width="35.50390625" style="1" customWidth="1"/>
    <col min="6" max="6" width="9.50390625" style="1" customWidth="1"/>
    <col min="7" max="7" width="7.25390625" style="5" customWidth="1"/>
    <col min="8" max="8" width="7.625" style="6" customWidth="1"/>
    <col min="9" max="9" width="5.50390625" style="2" customWidth="1"/>
    <col min="10" max="10" width="8.875" style="7" customWidth="1"/>
    <col min="11" max="11" width="9.875" style="1" customWidth="1"/>
    <col min="12" max="12" width="7.875" style="1" customWidth="1"/>
    <col min="13" max="13" width="4.375" style="1" hidden="1" customWidth="1"/>
    <col min="14" max="14" width="7.75390625" style="1" hidden="1" customWidth="1"/>
    <col min="15" max="15" width="7.50390625" style="1" customWidth="1"/>
    <col min="16" max="16" width="7.625" style="1" customWidth="1"/>
    <col min="17" max="17" width="7.875" style="1" customWidth="1"/>
    <col min="18" max="18" width="7.375" style="1" customWidth="1"/>
    <col min="19" max="19" width="7.875" style="1" customWidth="1"/>
    <col min="20" max="20" width="8.375" style="1" customWidth="1"/>
    <col min="21" max="21" width="7.875" style="1" customWidth="1"/>
    <col min="22" max="22" width="9.125" style="1" customWidth="1"/>
    <col min="23" max="23" width="7.25390625" style="1" customWidth="1"/>
    <col min="24" max="27" width="7.875" style="1" hidden="1" customWidth="1"/>
    <col min="28" max="16384" width="7.875" style="1" customWidth="1"/>
  </cols>
  <sheetData>
    <row r="1" spans="1:27" ht="24" customHeight="1">
      <c r="A1" s="233" t="s">
        <v>704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</row>
    <row r="2" spans="1:27" ht="18.75" customHeight="1">
      <c r="A2" s="239" t="s">
        <v>391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</row>
    <row r="3" spans="1:27" ht="48.75" customHeight="1">
      <c r="A3" s="230" t="s">
        <v>85</v>
      </c>
      <c r="B3" s="231" t="s">
        <v>373</v>
      </c>
      <c r="C3" s="229" t="s">
        <v>366</v>
      </c>
      <c r="D3" s="232" t="s">
        <v>367</v>
      </c>
      <c r="E3" s="229" t="s">
        <v>49</v>
      </c>
      <c r="F3" s="229" t="s">
        <v>374</v>
      </c>
      <c r="G3" s="240" t="s">
        <v>154</v>
      </c>
      <c r="H3" s="240" t="s">
        <v>155</v>
      </c>
      <c r="I3" s="238" t="s">
        <v>149</v>
      </c>
      <c r="J3" s="241" t="s">
        <v>143</v>
      </c>
      <c r="K3" s="233" t="s">
        <v>703</v>
      </c>
      <c r="L3" s="233"/>
      <c r="M3" s="235" t="s">
        <v>705</v>
      </c>
      <c r="N3" s="236"/>
      <c r="O3" s="236"/>
      <c r="P3" s="236"/>
      <c r="Q3" s="236"/>
      <c r="R3" s="236"/>
      <c r="S3" s="236"/>
      <c r="T3" s="237"/>
      <c r="U3" s="229" t="s">
        <v>122</v>
      </c>
      <c r="V3" s="229" t="s">
        <v>121</v>
      </c>
      <c r="W3" s="229" t="s">
        <v>394</v>
      </c>
      <c r="X3" s="229" t="s">
        <v>474</v>
      </c>
      <c r="Y3" s="229" t="s">
        <v>655</v>
      </c>
      <c r="Z3" s="229" t="s">
        <v>479</v>
      </c>
      <c r="AA3" s="229" t="s">
        <v>484</v>
      </c>
    </row>
    <row r="4" spans="1:27" ht="18.75" customHeight="1">
      <c r="A4" s="230"/>
      <c r="B4" s="231"/>
      <c r="C4" s="229"/>
      <c r="D4" s="232"/>
      <c r="E4" s="229"/>
      <c r="F4" s="229"/>
      <c r="G4" s="240"/>
      <c r="H4" s="240"/>
      <c r="I4" s="238"/>
      <c r="J4" s="241"/>
      <c r="K4" s="233"/>
      <c r="L4" s="233"/>
      <c r="M4" s="104"/>
      <c r="N4" s="104"/>
      <c r="O4" s="234" t="s">
        <v>460</v>
      </c>
      <c r="P4" s="234"/>
      <c r="Q4" s="234"/>
      <c r="R4" s="234" t="s">
        <v>459</v>
      </c>
      <c r="S4" s="234"/>
      <c r="T4" s="234"/>
      <c r="U4" s="229"/>
      <c r="V4" s="229"/>
      <c r="W4" s="229"/>
      <c r="X4" s="229"/>
      <c r="Y4" s="229"/>
      <c r="Z4" s="229"/>
      <c r="AA4" s="229"/>
    </row>
    <row r="5" spans="1:27" ht="25.5" customHeight="1">
      <c r="A5" s="230"/>
      <c r="B5" s="231"/>
      <c r="C5" s="229"/>
      <c r="D5" s="232"/>
      <c r="E5" s="229"/>
      <c r="F5" s="229"/>
      <c r="G5" s="240"/>
      <c r="H5" s="240"/>
      <c r="I5" s="238"/>
      <c r="J5" s="241"/>
      <c r="K5" s="68" t="s">
        <v>459</v>
      </c>
      <c r="L5" s="68" t="s">
        <v>460</v>
      </c>
      <c r="M5" s="68" t="s">
        <v>859</v>
      </c>
      <c r="N5" s="68" t="s">
        <v>860</v>
      </c>
      <c r="O5" s="68" t="s">
        <v>968</v>
      </c>
      <c r="P5" s="68" t="s">
        <v>975</v>
      </c>
      <c r="Q5" s="68" t="s">
        <v>976</v>
      </c>
      <c r="R5" s="68" t="s">
        <v>968</v>
      </c>
      <c r="S5" s="68" t="s">
        <v>975</v>
      </c>
      <c r="T5" s="68" t="s">
        <v>976</v>
      </c>
      <c r="U5" s="229"/>
      <c r="V5" s="229"/>
      <c r="W5" s="229"/>
      <c r="X5" s="229"/>
      <c r="Y5" s="229"/>
      <c r="Z5" s="229"/>
      <c r="AA5" s="229"/>
    </row>
    <row r="6" spans="1:27" ht="12" customHeight="1">
      <c r="A6" s="25">
        <v>1</v>
      </c>
      <c r="B6" s="51">
        <v>2</v>
      </c>
      <c r="C6" s="40">
        <v>3</v>
      </c>
      <c r="D6" s="52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53">
        <v>10</v>
      </c>
      <c r="K6" s="40">
        <v>11</v>
      </c>
      <c r="L6" s="40">
        <v>12</v>
      </c>
      <c r="M6" s="40"/>
      <c r="N6" s="40"/>
      <c r="O6" s="40">
        <v>13</v>
      </c>
      <c r="P6" s="40">
        <v>14</v>
      </c>
      <c r="Q6" s="40">
        <v>15</v>
      </c>
      <c r="R6" s="40">
        <v>16</v>
      </c>
      <c r="S6" s="40">
        <v>17</v>
      </c>
      <c r="T6" s="40">
        <v>18</v>
      </c>
      <c r="U6" s="40">
        <v>19</v>
      </c>
      <c r="V6" s="40">
        <v>20</v>
      </c>
      <c r="W6" s="40">
        <v>21</v>
      </c>
      <c r="X6" s="40">
        <v>18</v>
      </c>
      <c r="Y6" s="40">
        <v>19</v>
      </c>
      <c r="Z6" s="40">
        <v>20</v>
      </c>
      <c r="AA6" s="40">
        <v>21</v>
      </c>
    </row>
    <row r="7" spans="1:27" ht="34.5" customHeight="1" hidden="1">
      <c r="A7" s="71" t="s">
        <v>85</v>
      </c>
      <c r="B7" s="69" t="s">
        <v>373</v>
      </c>
      <c r="C7" s="67" t="s">
        <v>366</v>
      </c>
      <c r="D7" s="72" t="s">
        <v>367</v>
      </c>
      <c r="E7" s="72" t="s">
        <v>49</v>
      </c>
      <c r="F7" s="72" t="s">
        <v>374</v>
      </c>
      <c r="G7" s="70" t="s">
        <v>154</v>
      </c>
      <c r="H7" s="70" t="s">
        <v>155</v>
      </c>
      <c r="I7" s="70" t="s">
        <v>149</v>
      </c>
      <c r="J7" s="73" t="s">
        <v>143</v>
      </c>
      <c r="K7" s="25" t="s">
        <v>753</v>
      </c>
      <c r="L7" s="25" t="s">
        <v>754</v>
      </c>
      <c r="M7" s="68" t="s">
        <v>859</v>
      </c>
      <c r="N7" s="68" t="s">
        <v>860</v>
      </c>
      <c r="O7" s="25" t="s">
        <v>977</v>
      </c>
      <c r="P7" s="25" t="s">
        <v>978</v>
      </c>
      <c r="Q7" s="25" t="s">
        <v>979</v>
      </c>
      <c r="R7" s="25" t="s">
        <v>980</v>
      </c>
      <c r="S7" s="25" t="s">
        <v>981</v>
      </c>
      <c r="T7" s="25" t="s">
        <v>982</v>
      </c>
      <c r="U7" s="25" t="s">
        <v>122</v>
      </c>
      <c r="V7" s="25" t="s">
        <v>121</v>
      </c>
      <c r="W7" s="25" t="s">
        <v>394</v>
      </c>
      <c r="X7" s="25" t="s">
        <v>474</v>
      </c>
      <c r="Y7" s="25" t="s">
        <v>655</v>
      </c>
      <c r="Z7" s="25" t="s">
        <v>479</v>
      </c>
      <c r="AA7" s="25" t="s">
        <v>503</v>
      </c>
    </row>
    <row r="8" spans="1:27" ht="34.5" customHeight="1">
      <c r="A8" s="27">
        <v>1</v>
      </c>
      <c r="B8" s="14" t="s">
        <v>376</v>
      </c>
      <c r="C8" s="15" t="s">
        <v>378</v>
      </c>
      <c r="D8" s="18" t="s">
        <v>533</v>
      </c>
      <c r="E8" s="15" t="s">
        <v>532</v>
      </c>
      <c r="F8" s="15" t="s">
        <v>531</v>
      </c>
      <c r="G8" s="16" t="s">
        <v>534</v>
      </c>
      <c r="H8" s="16" t="s">
        <v>535</v>
      </c>
      <c r="I8" s="12" t="s">
        <v>383</v>
      </c>
      <c r="J8" s="17">
        <v>283.78</v>
      </c>
      <c r="K8" s="11">
        <v>28000</v>
      </c>
      <c r="L8" s="11">
        <f aca="true" t="shared" si="0" ref="L8:L15">K8/99</f>
        <v>282.82828282828285</v>
      </c>
      <c r="M8" s="108">
        <v>50006651</v>
      </c>
      <c r="N8" s="108">
        <v>36338048.31</v>
      </c>
      <c r="O8" s="128">
        <v>86656027.4</v>
      </c>
      <c r="P8" s="128" t="s">
        <v>896</v>
      </c>
      <c r="Q8" s="128">
        <v>86656027.4</v>
      </c>
      <c r="R8" s="128">
        <v>8828251020.4</v>
      </c>
      <c r="S8" s="128" t="s">
        <v>896</v>
      </c>
      <c r="T8" s="128">
        <v>8828251020.4</v>
      </c>
      <c r="U8" s="12" t="s">
        <v>141</v>
      </c>
      <c r="V8" s="12" t="s">
        <v>123</v>
      </c>
      <c r="W8" s="12" t="s">
        <v>147</v>
      </c>
      <c r="X8" s="12" t="s">
        <v>475</v>
      </c>
      <c r="Y8" s="12" t="s">
        <v>657</v>
      </c>
      <c r="Z8" s="12" t="s">
        <v>755</v>
      </c>
      <c r="AA8" s="12" t="s">
        <v>497</v>
      </c>
    </row>
    <row r="9" spans="1:27" ht="48" customHeight="1">
      <c r="A9" s="27">
        <v>2</v>
      </c>
      <c r="B9" s="14" t="s">
        <v>376</v>
      </c>
      <c r="C9" s="15" t="s">
        <v>378</v>
      </c>
      <c r="D9" s="28">
        <v>3126</v>
      </c>
      <c r="E9" s="11" t="s">
        <v>668</v>
      </c>
      <c r="F9" s="15" t="s">
        <v>393</v>
      </c>
      <c r="G9" s="16" t="s">
        <v>667</v>
      </c>
      <c r="H9" s="16" t="s">
        <v>372</v>
      </c>
      <c r="I9" s="12" t="s">
        <v>383</v>
      </c>
      <c r="J9" s="22">
        <v>257.44</v>
      </c>
      <c r="K9" s="11">
        <v>14850</v>
      </c>
      <c r="L9" s="11">
        <f t="shared" si="0"/>
        <v>150</v>
      </c>
      <c r="M9" s="11"/>
      <c r="N9" s="11"/>
      <c r="O9" s="11"/>
      <c r="P9" s="11"/>
      <c r="Q9" s="11"/>
      <c r="R9" s="11"/>
      <c r="S9" s="11"/>
      <c r="T9" s="11"/>
      <c r="U9" s="21" t="s">
        <v>234</v>
      </c>
      <c r="V9" s="12" t="s">
        <v>34</v>
      </c>
      <c r="W9" s="12" t="s">
        <v>147</v>
      </c>
      <c r="X9" s="12" t="s">
        <v>475</v>
      </c>
      <c r="Y9" s="12" t="s">
        <v>657</v>
      </c>
      <c r="Z9" s="12" t="s">
        <v>755</v>
      </c>
      <c r="AA9" s="12" t="s">
        <v>492</v>
      </c>
    </row>
    <row r="10" spans="1:27" ht="47.25" customHeight="1">
      <c r="A10" s="27">
        <v>3</v>
      </c>
      <c r="B10" s="14" t="s">
        <v>376</v>
      </c>
      <c r="C10" s="15" t="s">
        <v>378</v>
      </c>
      <c r="D10" s="28"/>
      <c r="E10" s="11" t="s">
        <v>696</v>
      </c>
      <c r="F10" s="15" t="s">
        <v>393</v>
      </c>
      <c r="G10" s="16"/>
      <c r="H10" s="16"/>
      <c r="I10" s="12"/>
      <c r="J10" s="22"/>
      <c r="K10" s="11">
        <v>14850</v>
      </c>
      <c r="L10" s="11">
        <f t="shared" si="0"/>
        <v>150</v>
      </c>
      <c r="M10" s="11"/>
      <c r="N10" s="11"/>
      <c r="O10" s="11"/>
      <c r="P10" s="11"/>
      <c r="Q10" s="11"/>
      <c r="R10" s="11"/>
      <c r="S10" s="11"/>
      <c r="T10" s="11"/>
      <c r="U10" s="21" t="s">
        <v>234</v>
      </c>
      <c r="V10" s="12" t="s">
        <v>34</v>
      </c>
      <c r="W10" s="12" t="s">
        <v>147</v>
      </c>
      <c r="X10" s="12" t="s">
        <v>475</v>
      </c>
      <c r="Y10" s="12" t="s">
        <v>657</v>
      </c>
      <c r="Z10" s="12" t="s">
        <v>755</v>
      </c>
      <c r="AA10" s="12"/>
    </row>
    <row r="11" spans="1:27" ht="34.5" customHeight="1">
      <c r="A11" s="27">
        <v>4</v>
      </c>
      <c r="B11" s="14" t="s">
        <v>376</v>
      </c>
      <c r="C11" s="15" t="s">
        <v>378</v>
      </c>
      <c r="D11" s="18"/>
      <c r="E11" s="15" t="s">
        <v>636</v>
      </c>
      <c r="F11" s="15" t="s">
        <v>81</v>
      </c>
      <c r="G11" s="16" t="s">
        <v>635</v>
      </c>
      <c r="H11" s="16" t="s">
        <v>609</v>
      </c>
      <c r="I11" s="12"/>
      <c r="J11" s="17"/>
      <c r="K11" s="31">
        <v>50</v>
      </c>
      <c r="L11" s="11">
        <f t="shared" si="0"/>
        <v>0.5050505050505051</v>
      </c>
      <c r="M11" s="11"/>
      <c r="N11" s="11"/>
      <c r="O11" s="11"/>
      <c r="P11" s="11"/>
      <c r="Q11" s="11"/>
      <c r="R11" s="11"/>
      <c r="S11" s="11"/>
      <c r="T11" s="11"/>
      <c r="U11" s="12" t="s">
        <v>141</v>
      </c>
      <c r="V11" s="12" t="s">
        <v>123</v>
      </c>
      <c r="W11" s="12" t="s">
        <v>970</v>
      </c>
      <c r="X11" s="12" t="s">
        <v>475</v>
      </c>
      <c r="Y11" s="12" t="s">
        <v>657</v>
      </c>
      <c r="Z11" s="12" t="s">
        <v>755</v>
      </c>
      <c r="AA11" s="12" t="s">
        <v>486</v>
      </c>
    </row>
    <row r="12" spans="1:27" ht="34.5" customHeight="1">
      <c r="A12" s="27">
        <v>5</v>
      </c>
      <c r="B12" s="14" t="s">
        <v>376</v>
      </c>
      <c r="C12" s="15" t="s">
        <v>378</v>
      </c>
      <c r="D12" s="18"/>
      <c r="E12" s="15" t="s">
        <v>637</v>
      </c>
      <c r="F12" s="15" t="s">
        <v>81</v>
      </c>
      <c r="G12" s="16" t="s">
        <v>635</v>
      </c>
      <c r="H12" s="16" t="s">
        <v>609</v>
      </c>
      <c r="I12" s="12"/>
      <c r="J12" s="17"/>
      <c r="K12" s="11">
        <v>20</v>
      </c>
      <c r="L12" s="11">
        <f t="shared" si="0"/>
        <v>0.20202020202020202</v>
      </c>
      <c r="M12" s="11"/>
      <c r="N12" s="11"/>
      <c r="O12" s="11"/>
      <c r="P12" s="11"/>
      <c r="Q12" s="11"/>
      <c r="R12" s="11"/>
      <c r="S12" s="11"/>
      <c r="T12" s="11"/>
      <c r="U12" s="12" t="s">
        <v>141</v>
      </c>
      <c r="V12" s="12" t="s">
        <v>123</v>
      </c>
      <c r="W12" s="12" t="s">
        <v>970</v>
      </c>
      <c r="X12" s="12" t="s">
        <v>475</v>
      </c>
      <c r="Y12" s="12" t="s">
        <v>657</v>
      </c>
      <c r="Z12" s="12" t="s">
        <v>755</v>
      </c>
      <c r="AA12" s="12" t="s">
        <v>486</v>
      </c>
    </row>
    <row r="13" spans="1:27" ht="34.5" customHeight="1">
      <c r="A13" s="27">
        <v>6</v>
      </c>
      <c r="B13" s="14" t="s">
        <v>376</v>
      </c>
      <c r="C13" s="15" t="s">
        <v>378</v>
      </c>
      <c r="D13" s="18"/>
      <c r="E13" s="15" t="s">
        <v>448</v>
      </c>
      <c r="F13" s="15" t="s">
        <v>81</v>
      </c>
      <c r="G13" s="16"/>
      <c r="H13" s="16"/>
      <c r="I13" s="12"/>
      <c r="J13" s="17"/>
      <c r="K13" s="11">
        <v>50</v>
      </c>
      <c r="L13" s="11">
        <f t="shared" si="0"/>
        <v>0.5050505050505051</v>
      </c>
      <c r="M13" s="11"/>
      <c r="N13" s="11"/>
      <c r="O13" s="11"/>
      <c r="P13" s="11"/>
      <c r="Q13" s="11"/>
      <c r="R13" s="11"/>
      <c r="S13" s="11"/>
      <c r="T13" s="11"/>
      <c r="U13" s="12" t="s">
        <v>141</v>
      </c>
      <c r="V13" s="12" t="s">
        <v>123</v>
      </c>
      <c r="W13" s="12" t="s">
        <v>970</v>
      </c>
      <c r="X13" s="12" t="s">
        <v>475</v>
      </c>
      <c r="Y13" s="12" t="s">
        <v>657</v>
      </c>
      <c r="Z13" s="12" t="s">
        <v>755</v>
      </c>
      <c r="AA13" s="12" t="s">
        <v>497</v>
      </c>
    </row>
    <row r="14" spans="1:27" ht="38.25" customHeight="1">
      <c r="A14" s="27">
        <v>7</v>
      </c>
      <c r="B14" s="14" t="s">
        <v>376</v>
      </c>
      <c r="C14" s="15" t="s">
        <v>378</v>
      </c>
      <c r="D14" s="18" t="s">
        <v>92</v>
      </c>
      <c r="E14" s="15" t="s">
        <v>305</v>
      </c>
      <c r="F14" s="15" t="s">
        <v>616</v>
      </c>
      <c r="G14" s="16" t="s">
        <v>445</v>
      </c>
      <c r="H14" s="16" t="s">
        <v>887</v>
      </c>
      <c r="I14" s="12" t="s">
        <v>156</v>
      </c>
      <c r="J14" s="17" t="s">
        <v>432</v>
      </c>
      <c r="K14" s="11">
        <v>2262.08</v>
      </c>
      <c r="L14" s="11">
        <f t="shared" si="0"/>
        <v>22.84929292929293</v>
      </c>
      <c r="M14" s="11"/>
      <c r="N14" s="11"/>
      <c r="O14" s="11"/>
      <c r="P14" s="11"/>
      <c r="Q14" s="11"/>
      <c r="R14" s="11"/>
      <c r="S14" s="11"/>
      <c r="T14" s="11"/>
      <c r="U14" s="12" t="s">
        <v>141</v>
      </c>
      <c r="V14" s="12" t="s">
        <v>123</v>
      </c>
      <c r="W14" s="12" t="s">
        <v>971</v>
      </c>
      <c r="X14" s="12" t="s">
        <v>475</v>
      </c>
      <c r="Y14" s="12" t="s">
        <v>656</v>
      </c>
      <c r="Z14" s="12" t="s">
        <v>755</v>
      </c>
      <c r="AA14" s="12" t="s">
        <v>497</v>
      </c>
    </row>
    <row r="15" spans="1:27" ht="41.25" customHeight="1">
      <c r="A15" s="27">
        <v>8</v>
      </c>
      <c r="B15" s="14" t="s">
        <v>376</v>
      </c>
      <c r="C15" s="15" t="s">
        <v>378</v>
      </c>
      <c r="D15" s="13" t="s">
        <v>93</v>
      </c>
      <c r="E15" s="15" t="s">
        <v>305</v>
      </c>
      <c r="F15" s="15" t="s">
        <v>387</v>
      </c>
      <c r="G15" s="16" t="s">
        <v>445</v>
      </c>
      <c r="H15" s="16" t="s">
        <v>887</v>
      </c>
      <c r="I15" s="12" t="s">
        <v>156</v>
      </c>
      <c r="J15" s="17" t="s">
        <v>432</v>
      </c>
      <c r="K15" s="11">
        <v>4300</v>
      </c>
      <c r="L15" s="11">
        <f t="shared" si="0"/>
        <v>43.43434343434343</v>
      </c>
      <c r="M15" s="11"/>
      <c r="N15" s="11"/>
      <c r="O15" s="11"/>
      <c r="P15" s="11"/>
      <c r="Q15" s="11"/>
      <c r="R15" s="11"/>
      <c r="S15" s="11"/>
      <c r="T15" s="11"/>
      <c r="U15" s="12" t="s">
        <v>141</v>
      </c>
      <c r="V15" s="12" t="s">
        <v>123</v>
      </c>
      <c r="W15" s="12" t="s">
        <v>971</v>
      </c>
      <c r="X15" s="12" t="s">
        <v>475</v>
      </c>
      <c r="Y15" s="12" t="s">
        <v>656</v>
      </c>
      <c r="Z15" s="12" t="s">
        <v>755</v>
      </c>
      <c r="AA15" s="12" t="s">
        <v>494</v>
      </c>
    </row>
    <row r="16" spans="1:27" ht="41.25" customHeight="1">
      <c r="A16" s="27">
        <v>9</v>
      </c>
      <c r="B16" s="14" t="s">
        <v>376</v>
      </c>
      <c r="C16" s="15" t="s">
        <v>378</v>
      </c>
      <c r="D16" s="13" t="s">
        <v>706</v>
      </c>
      <c r="E16" s="15" t="s">
        <v>305</v>
      </c>
      <c r="F16" s="15" t="s">
        <v>707</v>
      </c>
      <c r="G16" s="16" t="s">
        <v>445</v>
      </c>
      <c r="H16" s="16" t="s">
        <v>887</v>
      </c>
      <c r="I16" s="12" t="s">
        <v>156</v>
      </c>
      <c r="J16" s="17" t="s">
        <v>432</v>
      </c>
      <c r="K16" s="21" t="s">
        <v>708</v>
      </c>
      <c r="L16" s="21" t="s">
        <v>709</v>
      </c>
      <c r="M16" s="108">
        <v>3527668.5</v>
      </c>
      <c r="N16" s="108">
        <v>6373664.1899999995</v>
      </c>
      <c r="O16" s="128">
        <v>15820602.73</v>
      </c>
      <c r="P16" s="128">
        <v>4840717.77</v>
      </c>
      <c r="Q16" s="128">
        <v>20661320.5</v>
      </c>
      <c r="R16" s="128">
        <v>1602702081.6499999</v>
      </c>
      <c r="S16" s="128">
        <v>491365029.18</v>
      </c>
      <c r="T16" s="128">
        <v>2094067110.83</v>
      </c>
      <c r="U16" s="12" t="s">
        <v>141</v>
      </c>
      <c r="V16" s="12" t="s">
        <v>123</v>
      </c>
      <c r="W16" s="12" t="s">
        <v>971</v>
      </c>
      <c r="X16" s="12"/>
      <c r="Y16" s="12"/>
      <c r="Z16" s="12" t="s">
        <v>755</v>
      </c>
      <c r="AA16" s="12"/>
    </row>
    <row r="17" spans="1:27" ht="36" customHeight="1">
      <c r="A17" s="27">
        <v>10</v>
      </c>
      <c r="B17" s="14" t="s">
        <v>376</v>
      </c>
      <c r="C17" s="15" t="s">
        <v>378</v>
      </c>
      <c r="D17" s="18" t="s">
        <v>21</v>
      </c>
      <c r="E17" s="15" t="s">
        <v>305</v>
      </c>
      <c r="F17" s="15" t="s">
        <v>616</v>
      </c>
      <c r="G17" s="16" t="s">
        <v>445</v>
      </c>
      <c r="H17" s="16" t="s">
        <v>887</v>
      </c>
      <c r="I17" s="12" t="s">
        <v>383</v>
      </c>
      <c r="J17" s="17" t="s">
        <v>619</v>
      </c>
      <c r="K17" s="11">
        <v>19.96</v>
      </c>
      <c r="L17" s="11">
        <f>K17/99</f>
        <v>0.20161616161616164</v>
      </c>
      <c r="M17" s="11"/>
      <c r="N17" s="11"/>
      <c r="O17" s="11"/>
      <c r="P17" s="11"/>
      <c r="Q17" s="11"/>
      <c r="R17" s="11"/>
      <c r="S17" s="11"/>
      <c r="T17" s="11"/>
      <c r="U17" s="12" t="s">
        <v>141</v>
      </c>
      <c r="V17" s="12" t="s">
        <v>123</v>
      </c>
      <c r="W17" s="12" t="s">
        <v>971</v>
      </c>
      <c r="X17" s="12" t="s">
        <v>475</v>
      </c>
      <c r="Y17" s="12" t="s">
        <v>656</v>
      </c>
      <c r="Z17" s="12" t="s">
        <v>755</v>
      </c>
      <c r="AA17" s="12"/>
    </row>
    <row r="18" spans="1:27" ht="39.75" customHeight="1">
      <c r="A18" s="27">
        <v>11</v>
      </c>
      <c r="B18" s="14" t="s">
        <v>376</v>
      </c>
      <c r="C18" s="15" t="s">
        <v>378</v>
      </c>
      <c r="D18" s="18" t="s">
        <v>638</v>
      </c>
      <c r="E18" s="15" t="s">
        <v>305</v>
      </c>
      <c r="F18" s="15" t="s">
        <v>387</v>
      </c>
      <c r="G18" s="16" t="s">
        <v>445</v>
      </c>
      <c r="H18" s="16" t="s">
        <v>887</v>
      </c>
      <c r="I18" s="12" t="s">
        <v>383</v>
      </c>
      <c r="J18" s="17" t="s">
        <v>619</v>
      </c>
      <c r="K18" s="11">
        <v>30</v>
      </c>
      <c r="L18" s="11">
        <f>K18/99</f>
        <v>0.30303030303030304</v>
      </c>
      <c r="M18" s="11"/>
      <c r="N18" s="11"/>
      <c r="O18" s="11"/>
      <c r="P18" s="11"/>
      <c r="Q18" s="11"/>
      <c r="R18" s="11"/>
      <c r="S18" s="11"/>
      <c r="T18" s="11"/>
      <c r="U18" s="12" t="s">
        <v>141</v>
      </c>
      <c r="V18" s="12" t="s">
        <v>123</v>
      </c>
      <c r="W18" s="12" t="s">
        <v>971</v>
      </c>
      <c r="X18" s="12" t="s">
        <v>475</v>
      </c>
      <c r="Y18" s="12" t="s">
        <v>656</v>
      </c>
      <c r="Z18" s="12" t="s">
        <v>755</v>
      </c>
      <c r="AA18" s="12" t="s">
        <v>494</v>
      </c>
    </row>
    <row r="19" spans="1:27" ht="38.25" customHeight="1">
      <c r="A19" s="27">
        <v>12</v>
      </c>
      <c r="B19" s="14" t="s">
        <v>376</v>
      </c>
      <c r="C19" s="15" t="s">
        <v>378</v>
      </c>
      <c r="D19" s="18" t="s">
        <v>710</v>
      </c>
      <c r="E19" s="15" t="s">
        <v>305</v>
      </c>
      <c r="F19" s="15" t="s">
        <v>707</v>
      </c>
      <c r="G19" s="16"/>
      <c r="H19" s="16" t="s">
        <v>887</v>
      </c>
      <c r="I19" s="12" t="s">
        <v>383</v>
      </c>
      <c r="J19" s="17" t="s">
        <v>619</v>
      </c>
      <c r="K19" s="21" t="s">
        <v>711</v>
      </c>
      <c r="L19" s="21" t="s">
        <v>712</v>
      </c>
      <c r="M19" s="108">
        <v>63163</v>
      </c>
      <c r="N19" s="108">
        <v>1.96</v>
      </c>
      <c r="O19" s="128">
        <v>70076.85</v>
      </c>
      <c r="P19" s="128" t="s">
        <v>896</v>
      </c>
      <c r="Q19" s="128">
        <v>70076.85</v>
      </c>
      <c r="R19" s="128">
        <v>6919873.01</v>
      </c>
      <c r="S19" s="128" t="s">
        <v>896</v>
      </c>
      <c r="T19" s="128">
        <v>6919873.01</v>
      </c>
      <c r="U19" s="12" t="s">
        <v>141</v>
      </c>
      <c r="V19" s="12" t="s">
        <v>123</v>
      </c>
      <c r="W19" s="12" t="s">
        <v>971</v>
      </c>
      <c r="X19" s="12"/>
      <c r="Y19" s="12"/>
      <c r="Z19" s="12" t="s">
        <v>755</v>
      </c>
      <c r="AA19" s="12"/>
    </row>
    <row r="20" spans="1:27" s="3" customFormat="1" ht="34.5" customHeight="1">
      <c r="A20" s="27">
        <v>13</v>
      </c>
      <c r="B20" s="14" t="s">
        <v>376</v>
      </c>
      <c r="C20" s="15" t="s">
        <v>378</v>
      </c>
      <c r="D20" s="18"/>
      <c r="E20" s="15" t="s">
        <v>680</v>
      </c>
      <c r="F20" s="15" t="s">
        <v>163</v>
      </c>
      <c r="G20" s="16"/>
      <c r="H20" s="16"/>
      <c r="I20" s="12"/>
      <c r="J20" s="17"/>
      <c r="K20" s="49">
        <v>2500</v>
      </c>
      <c r="L20" s="11">
        <f>K20/99</f>
        <v>25.252525252525253</v>
      </c>
      <c r="M20" s="11"/>
      <c r="N20" s="11"/>
      <c r="O20" s="11"/>
      <c r="P20" s="11"/>
      <c r="Q20" s="11"/>
      <c r="R20" s="11"/>
      <c r="S20" s="11"/>
      <c r="T20" s="11"/>
      <c r="U20" s="12" t="s">
        <v>141</v>
      </c>
      <c r="V20" s="12" t="s">
        <v>123</v>
      </c>
      <c r="W20" s="12" t="s">
        <v>970</v>
      </c>
      <c r="X20" s="12" t="s">
        <v>475</v>
      </c>
      <c r="Y20" s="12" t="s">
        <v>658</v>
      </c>
      <c r="Z20" s="12" t="s">
        <v>755</v>
      </c>
      <c r="AA20" s="12"/>
    </row>
    <row r="21" spans="1:27" ht="34.5" customHeight="1">
      <c r="A21" s="27">
        <v>14</v>
      </c>
      <c r="B21" s="14" t="s">
        <v>376</v>
      </c>
      <c r="C21" s="15" t="s">
        <v>378</v>
      </c>
      <c r="D21" s="13"/>
      <c r="E21" s="15" t="s">
        <v>670</v>
      </c>
      <c r="F21" s="15" t="s">
        <v>163</v>
      </c>
      <c r="G21" s="16"/>
      <c r="H21" s="16"/>
      <c r="I21" s="12" t="s">
        <v>377</v>
      </c>
      <c r="J21" s="17">
        <v>200</v>
      </c>
      <c r="K21" s="49">
        <v>2475</v>
      </c>
      <c r="L21" s="11">
        <f>K21/99</f>
        <v>25</v>
      </c>
      <c r="M21" s="11"/>
      <c r="N21" s="11"/>
      <c r="O21" s="11"/>
      <c r="P21" s="11"/>
      <c r="Q21" s="11"/>
      <c r="R21" s="11"/>
      <c r="S21" s="11"/>
      <c r="T21" s="11"/>
      <c r="U21" s="12" t="s">
        <v>141</v>
      </c>
      <c r="V21" s="12" t="s">
        <v>123</v>
      </c>
      <c r="W21" s="12" t="s">
        <v>147</v>
      </c>
      <c r="X21" s="12" t="s">
        <v>475</v>
      </c>
      <c r="Y21" s="12" t="s">
        <v>658</v>
      </c>
      <c r="Z21" s="12" t="s">
        <v>755</v>
      </c>
      <c r="AA21" s="12"/>
    </row>
    <row r="22" spans="1:27" ht="34.5" customHeight="1">
      <c r="A22" s="27">
        <v>15</v>
      </c>
      <c r="B22" s="14" t="s">
        <v>376</v>
      </c>
      <c r="C22" s="15" t="s">
        <v>378</v>
      </c>
      <c r="D22" s="13" t="s">
        <v>36</v>
      </c>
      <c r="E22" s="15" t="s">
        <v>307</v>
      </c>
      <c r="F22" s="15" t="s">
        <v>163</v>
      </c>
      <c r="G22" s="16" t="s">
        <v>423</v>
      </c>
      <c r="H22" s="16" t="s">
        <v>888</v>
      </c>
      <c r="I22" s="12" t="s">
        <v>377</v>
      </c>
      <c r="J22" s="17">
        <v>170</v>
      </c>
      <c r="K22" s="11">
        <v>3500</v>
      </c>
      <c r="L22" s="11">
        <f>K22/99</f>
        <v>35.35353535353536</v>
      </c>
      <c r="M22" s="108">
        <v>9039806.290000001</v>
      </c>
      <c r="N22" s="108">
        <v>8010430.93</v>
      </c>
      <c r="O22" s="128">
        <v>21801138.88</v>
      </c>
      <c r="P22" s="128">
        <v>43468.18</v>
      </c>
      <c r="Q22" s="128">
        <v>21844607.06</v>
      </c>
      <c r="R22" s="128">
        <v>2206569886.81</v>
      </c>
      <c r="S22" s="128">
        <v>4420661</v>
      </c>
      <c r="T22" s="128">
        <v>2210990547.81</v>
      </c>
      <c r="U22" s="12" t="s">
        <v>141</v>
      </c>
      <c r="V22" s="12" t="s">
        <v>123</v>
      </c>
      <c r="W22" s="12" t="s">
        <v>970</v>
      </c>
      <c r="X22" s="12" t="s">
        <v>475</v>
      </c>
      <c r="Y22" s="12" t="s">
        <v>658</v>
      </c>
      <c r="Z22" s="12" t="s">
        <v>755</v>
      </c>
      <c r="AA22" s="12" t="s">
        <v>496</v>
      </c>
    </row>
    <row r="23" spans="1:27" ht="34.5" customHeight="1">
      <c r="A23" s="27">
        <v>16</v>
      </c>
      <c r="B23" s="14" t="s">
        <v>376</v>
      </c>
      <c r="C23" s="15" t="s">
        <v>378</v>
      </c>
      <c r="D23" s="13" t="s">
        <v>718</v>
      </c>
      <c r="E23" s="15" t="s">
        <v>308</v>
      </c>
      <c r="F23" s="15" t="s">
        <v>163</v>
      </c>
      <c r="G23" s="16" t="s">
        <v>426</v>
      </c>
      <c r="H23" s="16" t="s">
        <v>889</v>
      </c>
      <c r="I23" s="12" t="s">
        <v>377</v>
      </c>
      <c r="J23" s="17" t="s">
        <v>621</v>
      </c>
      <c r="K23" s="11">
        <v>275</v>
      </c>
      <c r="L23" s="11">
        <f>K23/99</f>
        <v>2.7777777777777777</v>
      </c>
      <c r="M23" s="11"/>
      <c r="N23" s="11"/>
      <c r="O23" s="11"/>
      <c r="P23" s="11"/>
      <c r="Q23" s="11"/>
      <c r="R23" s="11"/>
      <c r="S23" s="11"/>
      <c r="T23" s="11"/>
      <c r="U23" s="12" t="s">
        <v>141</v>
      </c>
      <c r="V23" s="12" t="s">
        <v>123</v>
      </c>
      <c r="W23" s="12" t="s">
        <v>970</v>
      </c>
      <c r="X23" s="12" t="s">
        <v>475</v>
      </c>
      <c r="Y23" s="12" t="s">
        <v>658</v>
      </c>
      <c r="Z23" s="12" t="s">
        <v>755</v>
      </c>
      <c r="AA23" s="12" t="s">
        <v>494</v>
      </c>
    </row>
    <row r="24" spans="1:27" ht="34.5" customHeight="1">
      <c r="A24" s="27">
        <v>17</v>
      </c>
      <c r="B24" s="14" t="s">
        <v>376</v>
      </c>
      <c r="C24" s="15" t="s">
        <v>378</v>
      </c>
      <c r="D24" s="18" t="s">
        <v>30</v>
      </c>
      <c r="E24" s="15" t="s">
        <v>309</v>
      </c>
      <c r="F24" s="15" t="s">
        <v>163</v>
      </c>
      <c r="G24" s="16" t="s">
        <v>426</v>
      </c>
      <c r="H24" s="16" t="s">
        <v>889</v>
      </c>
      <c r="I24" s="12" t="s">
        <v>377</v>
      </c>
      <c r="J24" s="17" t="s">
        <v>621</v>
      </c>
      <c r="K24" s="11">
        <v>275</v>
      </c>
      <c r="L24" s="11">
        <f>K24/99</f>
        <v>2.7777777777777777</v>
      </c>
      <c r="M24" s="11"/>
      <c r="N24" s="11"/>
      <c r="O24" s="11"/>
      <c r="P24" s="11"/>
      <c r="Q24" s="11"/>
      <c r="R24" s="11"/>
      <c r="S24" s="11"/>
      <c r="T24" s="11"/>
      <c r="U24" s="12" t="s">
        <v>141</v>
      </c>
      <c r="V24" s="12" t="s">
        <v>123</v>
      </c>
      <c r="W24" s="12" t="s">
        <v>970</v>
      </c>
      <c r="X24" s="12" t="s">
        <v>475</v>
      </c>
      <c r="Y24" s="12" t="s">
        <v>658</v>
      </c>
      <c r="Z24" s="12" t="s">
        <v>755</v>
      </c>
      <c r="AA24" s="12" t="s">
        <v>496</v>
      </c>
    </row>
    <row r="25" spans="1:27" ht="34.5" customHeight="1">
      <c r="A25" s="27">
        <v>18</v>
      </c>
      <c r="B25" s="14" t="s">
        <v>376</v>
      </c>
      <c r="C25" s="15" t="s">
        <v>378</v>
      </c>
      <c r="D25" s="18" t="s">
        <v>719</v>
      </c>
      <c r="E25" s="15" t="s">
        <v>720</v>
      </c>
      <c r="F25" s="15" t="s">
        <v>163</v>
      </c>
      <c r="G25" s="16" t="s">
        <v>426</v>
      </c>
      <c r="H25" s="16" t="s">
        <v>889</v>
      </c>
      <c r="I25" s="12" t="s">
        <v>377</v>
      </c>
      <c r="J25" s="17" t="s">
        <v>621</v>
      </c>
      <c r="K25" s="21" t="s">
        <v>825</v>
      </c>
      <c r="L25" s="21" t="s">
        <v>826</v>
      </c>
      <c r="M25" s="108">
        <v>7943122.43</v>
      </c>
      <c r="N25" s="108">
        <v>14891751.69</v>
      </c>
      <c r="O25" s="128">
        <v>21960113.220000003</v>
      </c>
      <c r="P25" s="128" t="s">
        <v>896</v>
      </c>
      <c r="Q25" s="128">
        <v>21960113.22</v>
      </c>
      <c r="R25" s="128">
        <v>2221874225.67</v>
      </c>
      <c r="S25" s="128" t="s">
        <v>896</v>
      </c>
      <c r="T25" s="128">
        <v>2221874225.67</v>
      </c>
      <c r="U25" s="12" t="s">
        <v>141</v>
      </c>
      <c r="V25" s="12" t="s">
        <v>123</v>
      </c>
      <c r="W25" s="12" t="s">
        <v>970</v>
      </c>
      <c r="X25" s="12"/>
      <c r="Y25" s="12"/>
      <c r="Z25" s="12" t="s">
        <v>755</v>
      </c>
      <c r="AA25" s="12"/>
    </row>
    <row r="26" spans="1:27" ht="34.5" customHeight="1">
      <c r="A26" s="27">
        <v>19</v>
      </c>
      <c r="B26" s="14" t="s">
        <v>376</v>
      </c>
      <c r="C26" s="15" t="s">
        <v>378</v>
      </c>
      <c r="D26" s="18"/>
      <c r="E26" s="15" t="s">
        <v>140</v>
      </c>
      <c r="F26" s="15" t="s">
        <v>163</v>
      </c>
      <c r="G26" s="16"/>
      <c r="H26" s="16"/>
      <c r="I26" s="21"/>
      <c r="J26" s="17"/>
      <c r="K26" s="11">
        <v>280</v>
      </c>
      <c r="L26" s="11">
        <f aca="true" t="shared" si="1" ref="L26:L68">K26/99</f>
        <v>2.8282828282828283</v>
      </c>
      <c r="M26" s="11"/>
      <c r="N26" s="11"/>
      <c r="O26" s="11"/>
      <c r="P26" s="11"/>
      <c r="Q26" s="11"/>
      <c r="R26" s="11"/>
      <c r="S26" s="11"/>
      <c r="T26" s="11"/>
      <c r="U26" s="12" t="s">
        <v>141</v>
      </c>
      <c r="V26" s="12" t="s">
        <v>123</v>
      </c>
      <c r="W26" s="12" t="s">
        <v>970</v>
      </c>
      <c r="X26" s="12" t="s">
        <v>475</v>
      </c>
      <c r="Y26" s="12" t="s">
        <v>658</v>
      </c>
      <c r="Z26" s="12" t="s">
        <v>755</v>
      </c>
      <c r="AA26" s="12" t="s">
        <v>488</v>
      </c>
    </row>
    <row r="27" spans="1:27" ht="34.5" customHeight="1">
      <c r="A27" s="27">
        <v>20</v>
      </c>
      <c r="B27" s="14" t="s">
        <v>376</v>
      </c>
      <c r="C27" s="15" t="s">
        <v>378</v>
      </c>
      <c r="D27" s="18"/>
      <c r="E27" s="15" t="s">
        <v>681</v>
      </c>
      <c r="F27" s="15" t="s">
        <v>163</v>
      </c>
      <c r="G27" s="16"/>
      <c r="H27" s="16"/>
      <c r="I27" s="21"/>
      <c r="J27" s="17"/>
      <c r="K27" s="11">
        <v>280</v>
      </c>
      <c r="L27" s="11">
        <f t="shared" si="1"/>
        <v>2.8282828282828283</v>
      </c>
      <c r="M27" s="11"/>
      <c r="N27" s="11"/>
      <c r="O27" s="11"/>
      <c r="P27" s="11"/>
      <c r="Q27" s="11"/>
      <c r="R27" s="11"/>
      <c r="S27" s="11"/>
      <c r="T27" s="11"/>
      <c r="U27" s="12" t="s">
        <v>141</v>
      </c>
      <c r="V27" s="12" t="s">
        <v>123</v>
      </c>
      <c r="W27" s="12" t="s">
        <v>970</v>
      </c>
      <c r="X27" s="12" t="s">
        <v>475</v>
      </c>
      <c r="Y27" s="12" t="s">
        <v>658</v>
      </c>
      <c r="Z27" s="12" t="s">
        <v>755</v>
      </c>
      <c r="AA27" s="12" t="s">
        <v>490</v>
      </c>
    </row>
    <row r="28" spans="1:27" ht="34.5" customHeight="1">
      <c r="A28" s="27">
        <v>21</v>
      </c>
      <c r="B28" s="14" t="s">
        <v>376</v>
      </c>
      <c r="C28" s="15" t="s">
        <v>378</v>
      </c>
      <c r="D28" s="13" t="s">
        <v>215</v>
      </c>
      <c r="E28" s="15" t="s">
        <v>216</v>
      </c>
      <c r="F28" s="15" t="s">
        <v>444</v>
      </c>
      <c r="G28" s="16" t="s">
        <v>90</v>
      </c>
      <c r="H28" s="16" t="s">
        <v>892</v>
      </c>
      <c r="I28" s="12" t="s">
        <v>377</v>
      </c>
      <c r="J28" s="17" t="s">
        <v>620</v>
      </c>
      <c r="K28" s="11">
        <v>1253.379</v>
      </c>
      <c r="L28" s="11">
        <f>K28/99</f>
        <v>12.660393939393938</v>
      </c>
      <c r="M28" s="11"/>
      <c r="N28" s="11"/>
      <c r="O28" s="128"/>
      <c r="P28" s="128"/>
      <c r="Q28" s="128"/>
      <c r="R28" s="128"/>
      <c r="S28" s="128"/>
      <c r="T28" s="128"/>
      <c r="U28" s="12" t="s">
        <v>68</v>
      </c>
      <c r="V28" s="12" t="s">
        <v>123</v>
      </c>
      <c r="W28" s="12" t="s">
        <v>971</v>
      </c>
      <c r="X28" s="12" t="s">
        <v>475</v>
      </c>
      <c r="Y28" s="12" t="s">
        <v>656</v>
      </c>
      <c r="Z28" s="12" t="s">
        <v>755</v>
      </c>
      <c r="AA28" s="12"/>
    </row>
    <row r="29" spans="1:27" ht="34.5" customHeight="1">
      <c r="A29" s="27">
        <v>22</v>
      </c>
      <c r="B29" s="14" t="s">
        <v>376</v>
      </c>
      <c r="C29" s="15" t="s">
        <v>378</v>
      </c>
      <c r="D29" s="13" t="s">
        <v>91</v>
      </c>
      <c r="E29" s="15" t="s">
        <v>672</v>
      </c>
      <c r="F29" s="15" t="s">
        <v>163</v>
      </c>
      <c r="G29" s="16" t="s">
        <v>90</v>
      </c>
      <c r="H29" s="16" t="s">
        <v>890</v>
      </c>
      <c r="I29" s="12" t="s">
        <v>377</v>
      </c>
      <c r="J29" s="17" t="s">
        <v>620</v>
      </c>
      <c r="K29" s="11">
        <v>3463</v>
      </c>
      <c r="L29" s="11">
        <f t="shared" si="1"/>
        <v>34.97979797979798</v>
      </c>
      <c r="M29" s="108">
        <v>43350083.93</v>
      </c>
      <c r="N29" s="108">
        <v>27336566.83</v>
      </c>
      <c r="O29" s="11"/>
      <c r="P29" s="11"/>
      <c r="Q29" s="11"/>
      <c r="R29" s="11"/>
      <c r="S29" s="11"/>
      <c r="T29" s="11"/>
      <c r="U29" s="12" t="s">
        <v>68</v>
      </c>
      <c r="V29" s="12" t="s">
        <v>123</v>
      </c>
      <c r="W29" s="12" t="s">
        <v>970</v>
      </c>
      <c r="X29" s="12" t="s">
        <v>475</v>
      </c>
      <c r="Y29" s="12" t="s">
        <v>658</v>
      </c>
      <c r="Z29" s="12" t="s">
        <v>755</v>
      </c>
      <c r="AA29" s="12" t="s">
        <v>494</v>
      </c>
    </row>
    <row r="30" spans="1:27" ht="34.5" customHeight="1">
      <c r="A30" s="27">
        <v>23</v>
      </c>
      <c r="B30" s="14" t="s">
        <v>376</v>
      </c>
      <c r="C30" s="15" t="s">
        <v>378</v>
      </c>
      <c r="D30" s="18" t="s">
        <v>939</v>
      </c>
      <c r="E30" s="15" t="s">
        <v>940</v>
      </c>
      <c r="F30" s="15" t="s">
        <v>943</v>
      </c>
      <c r="G30" s="16" t="s">
        <v>944</v>
      </c>
      <c r="H30" s="16" t="s">
        <v>945</v>
      </c>
      <c r="I30" s="12" t="s">
        <v>377</v>
      </c>
      <c r="J30" s="17" t="s">
        <v>620</v>
      </c>
      <c r="K30" s="21" t="s">
        <v>941</v>
      </c>
      <c r="L30" s="21" t="s">
        <v>942</v>
      </c>
      <c r="M30" s="108"/>
      <c r="N30" s="108"/>
      <c r="O30" s="128">
        <v>93003509.42999999</v>
      </c>
      <c r="P30" s="128">
        <v>6308787.54</v>
      </c>
      <c r="Q30" s="128">
        <v>99312296.97</v>
      </c>
      <c r="R30" s="128">
        <v>9369448758.539999</v>
      </c>
      <c r="S30" s="128">
        <v>641780929.09</v>
      </c>
      <c r="T30" s="128">
        <v>10011229687.63</v>
      </c>
      <c r="U30" s="12" t="s">
        <v>68</v>
      </c>
      <c r="V30" s="12" t="s">
        <v>123</v>
      </c>
      <c r="W30" s="12" t="s">
        <v>971</v>
      </c>
      <c r="X30" s="12"/>
      <c r="Y30" s="12"/>
      <c r="Z30" s="12"/>
      <c r="AA30" s="12"/>
    </row>
    <row r="31" spans="1:27" ht="34.5" customHeight="1">
      <c r="A31" s="27">
        <v>24</v>
      </c>
      <c r="B31" s="14" t="s">
        <v>376</v>
      </c>
      <c r="C31" s="14" t="s">
        <v>378</v>
      </c>
      <c r="D31" s="13" t="s">
        <v>787</v>
      </c>
      <c r="E31" s="86" t="s">
        <v>788</v>
      </c>
      <c r="F31" s="15" t="s">
        <v>163</v>
      </c>
      <c r="G31" s="16" t="s">
        <v>789</v>
      </c>
      <c r="H31" s="16" t="s">
        <v>749</v>
      </c>
      <c r="I31" s="12" t="s">
        <v>383</v>
      </c>
      <c r="J31" s="17">
        <v>31.7</v>
      </c>
      <c r="K31" s="11"/>
      <c r="L31" s="11"/>
      <c r="M31" s="108">
        <v>202172.67</v>
      </c>
      <c r="N31" s="108">
        <v>0</v>
      </c>
      <c r="O31" s="128">
        <v>202172.67</v>
      </c>
      <c r="P31" s="128" t="s">
        <v>896</v>
      </c>
      <c r="Q31" s="128">
        <v>202172.67</v>
      </c>
      <c r="R31" s="128">
        <v>20765660.71</v>
      </c>
      <c r="S31" s="128" t="s">
        <v>896</v>
      </c>
      <c r="T31" s="128">
        <v>20765660.71</v>
      </c>
      <c r="U31" s="12" t="s">
        <v>68</v>
      </c>
      <c r="V31" s="12" t="s">
        <v>123</v>
      </c>
      <c r="W31" s="12" t="s">
        <v>147</v>
      </c>
      <c r="X31" s="12"/>
      <c r="Y31" s="12"/>
      <c r="Z31" s="12"/>
      <c r="AA31" s="12"/>
    </row>
    <row r="32" spans="1:27" ht="34.5" customHeight="1">
      <c r="A32" s="27">
        <v>25</v>
      </c>
      <c r="B32" s="14" t="s">
        <v>376</v>
      </c>
      <c r="C32" s="14" t="s">
        <v>378</v>
      </c>
      <c r="D32" s="13" t="s">
        <v>786</v>
      </c>
      <c r="E32" s="86" t="s">
        <v>790</v>
      </c>
      <c r="F32" s="15" t="s">
        <v>27</v>
      </c>
      <c r="G32" s="16" t="s">
        <v>791</v>
      </c>
      <c r="H32" s="16" t="s">
        <v>599</v>
      </c>
      <c r="I32" s="12" t="s">
        <v>383</v>
      </c>
      <c r="J32" s="95">
        <v>12.78</v>
      </c>
      <c r="K32" s="11"/>
      <c r="L32" s="11"/>
      <c r="M32" s="108">
        <v>2418.33</v>
      </c>
      <c r="N32" s="108">
        <v>275843.17</v>
      </c>
      <c r="O32" s="128">
        <v>278261.5</v>
      </c>
      <c r="P32" s="128" t="s">
        <v>896</v>
      </c>
      <c r="Q32" s="128">
        <v>278261.5</v>
      </c>
      <c r="R32" s="128">
        <v>27968313.4</v>
      </c>
      <c r="S32" s="128" t="s">
        <v>896</v>
      </c>
      <c r="T32" s="128">
        <v>27968313.4</v>
      </c>
      <c r="U32" s="12" t="s">
        <v>141</v>
      </c>
      <c r="V32" s="12" t="s">
        <v>123</v>
      </c>
      <c r="W32" s="12" t="s">
        <v>147</v>
      </c>
      <c r="X32" s="12"/>
      <c r="Y32" s="12"/>
      <c r="Z32" s="12"/>
      <c r="AA32" s="12"/>
    </row>
    <row r="33" spans="1:27" ht="34.5" customHeight="1">
      <c r="A33" s="27">
        <v>26</v>
      </c>
      <c r="B33" s="14" t="s">
        <v>376</v>
      </c>
      <c r="C33" s="15" t="s">
        <v>378</v>
      </c>
      <c r="D33" s="18">
        <v>3096</v>
      </c>
      <c r="E33" s="15" t="s">
        <v>669</v>
      </c>
      <c r="F33" s="15" t="s">
        <v>27</v>
      </c>
      <c r="G33" s="16" t="s">
        <v>647</v>
      </c>
      <c r="H33" s="16" t="s">
        <v>548</v>
      </c>
      <c r="I33" s="12" t="s">
        <v>377</v>
      </c>
      <c r="J33" s="12">
        <v>167.2</v>
      </c>
      <c r="K33" s="49">
        <v>1980</v>
      </c>
      <c r="L33" s="11">
        <f t="shared" si="1"/>
        <v>20</v>
      </c>
      <c r="M33" s="11"/>
      <c r="N33" s="11"/>
      <c r="O33" s="11"/>
      <c r="P33" s="11"/>
      <c r="Q33" s="11"/>
      <c r="R33" s="11"/>
      <c r="S33" s="11"/>
      <c r="T33" s="11"/>
      <c r="U33" s="12" t="s">
        <v>141</v>
      </c>
      <c r="V33" s="12" t="s">
        <v>123</v>
      </c>
      <c r="W33" s="12" t="s">
        <v>147</v>
      </c>
      <c r="X33" s="12" t="s">
        <v>475</v>
      </c>
      <c r="Y33" s="12" t="s">
        <v>658</v>
      </c>
      <c r="Z33" s="12" t="s">
        <v>755</v>
      </c>
      <c r="AA33" s="12" t="s">
        <v>489</v>
      </c>
    </row>
    <row r="34" spans="1:27" ht="34.5" customHeight="1">
      <c r="A34" s="27">
        <v>27</v>
      </c>
      <c r="B34" s="14" t="s">
        <v>376</v>
      </c>
      <c r="C34" s="15" t="s">
        <v>378</v>
      </c>
      <c r="D34" s="18" t="s">
        <v>128</v>
      </c>
      <c r="E34" s="15" t="s">
        <v>111</v>
      </c>
      <c r="F34" s="15" t="s">
        <v>27</v>
      </c>
      <c r="G34" s="16" t="s">
        <v>108</v>
      </c>
      <c r="H34" s="16" t="s">
        <v>78</v>
      </c>
      <c r="I34" s="12" t="s">
        <v>377</v>
      </c>
      <c r="J34" s="17">
        <v>20</v>
      </c>
      <c r="K34" s="11">
        <v>250</v>
      </c>
      <c r="L34" s="11">
        <f t="shared" si="1"/>
        <v>2.525252525252525</v>
      </c>
      <c r="M34" s="11"/>
      <c r="N34" s="11"/>
      <c r="O34" s="11"/>
      <c r="P34" s="11"/>
      <c r="Q34" s="11"/>
      <c r="R34" s="11"/>
      <c r="S34" s="11"/>
      <c r="T34" s="11"/>
      <c r="U34" s="12" t="s">
        <v>141</v>
      </c>
      <c r="V34" s="12" t="s">
        <v>123</v>
      </c>
      <c r="W34" s="12" t="s">
        <v>970</v>
      </c>
      <c r="X34" s="12" t="s">
        <v>475</v>
      </c>
      <c r="Y34" s="12" t="s">
        <v>658</v>
      </c>
      <c r="Z34" s="12" t="s">
        <v>755</v>
      </c>
      <c r="AA34" s="12" t="s">
        <v>497</v>
      </c>
    </row>
    <row r="35" spans="1:27" ht="34.5" customHeight="1">
      <c r="A35" s="27">
        <v>28</v>
      </c>
      <c r="B35" s="14" t="s">
        <v>376</v>
      </c>
      <c r="C35" s="15" t="s">
        <v>378</v>
      </c>
      <c r="D35" s="18" t="s">
        <v>129</v>
      </c>
      <c r="E35" s="15" t="s">
        <v>112</v>
      </c>
      <c r="F35" s="15" t="s">
        <v>27</v>
      </c>
      <c r="G35" s="16" t="s">
        <v>108</v>
      </c>
      <c r="H35" s="16" t="s">
        <v>78</v>
      </c>
      <c r="I35" s="12" t="s">
        <v>377</v>
      </c>
      <c r="J35" s="17">
        <v>48.55</v>
      </c>
      <c r="K35" s="11">
        <v>350</v>
      </c>
      <c r="L35" s="11">
        <f t="shared" si="1"/>
        <v>3.5353535353535355</v>
      </c>
      <c r="M35" s="11"/>
      <c r="N35" s="11"/>
      <c r="O35" s="11"/>
      <c r="P35" s="11"/>
      <c r="Q35" s="11"/>
      <c r="R35" s="11"/>
      <c r="S35" s="11"/>
      <c r="T35" s="11"/>
      <c r="U35" s="12" t="s">
        <v>141</v>
      </c>
      <c r="V35" s="12" t="s">
        <v>123</v>
      </c>
      <c r="W35" s="12" t="s">
        <v>970</v>
      </c>
      <c r="X35" s="12" t="s">
        <v>475</v>
      </c>
      <c r="Y35" s="12" t="s">
        <v>658</v>
      </c>
      <c r="Z35" s="12" t="s">
        <v>755</v>
      </c>
      <c r="AA35" s="12" t="s">
        <v>497</v>
      </c>
    </row>
    <row r="36" spans="1:27" ht="34.5" customHeight="1">
      <c r="A36" s="27">
        <v>29</v>
      </c>
      <c r="B36" s="14" t="s">
        <v>376</v>
      </c>
      <c r="C36" s="15" t="s">
        <v>378</v>
      </c>
      <c r="D36" s="18" t="s">
        <v>130</v>
      </c>
      <c r="E36" s="15" t="s">
        <v>113</v>
      </c>
      <c r="F36" s="15" t="s">
        <v>27</v>
      </c>
      <c r="G36" s="16" t="s">
        <v>108</v>
      </c>
      <c r="H36" s="16" t="s">
        <v>78</v>
      </c>
      <c r="I36" s="12" t="s">
        <v>377</v>
      </c>
      <c r="J36" s="17">
        <v>34.09</v>
      </c>
      <c r="K36" s="11">
        <v>300</v>
      </c>
      <c r="L36" s="11">
        <f t="shared" si="1"/>
        <v>3.0303030303030303</v>
      </c>
      <c r="M36" s="11"/>
      <c r="N36" s="11"/>
      <c r="O36" s="11"/>
      <c r="P36" s="11"/>
      <c r="Q36" s="11"/>
      <c r="R36" s="11"/>
      <c r="S36" s="11"/>
      <c r="T36" s="11"/>
      <c r="U36" s="12" t="s">
        <v>141</v>
      </c>
      <c r="V36" s="12" t="s">
        <v>123</v>
      </c>
      <c r="W36" s="12" t="s">
        <v>970</v>
      </c>
      <c r="X36" s="12" t="s">
        <v>475</v>
      </c>
      <c r="Y36" s="12" t="s">
        <v>658</v>
      </c>
      <c r="Z36" s="12" t="s">
        <v>755</v>
      </c>
      <c r="AA36" s="12" t="s">
        <v>494</v>
      </c>
    </row>
    <row r="37" spans="1:27" ht="34.5" customHeight="1">
      <c r="A37" s="27">
        <v>30</v>
      </c>
      <c r="B37" s="14" t="s">
        <v>376</v>
      </c>
      <c r="C37" s="15" t="s">
        <v>378</v>
      </c>
      <c r="D37" s="18" t="s">
        <v>131</v>
      </c>
      <c r="E37" s="15" t="s">
        <v>114</v>
      </c>
      <c r="F37" s="15" t="s">
        <v>27</v>
      </c>
      <c r="G37" s="16" t="s">
        <v>108</v>
      </c>
      <c r="H37" s="16" t="s">
        <v>78</v>
      </c>
      <c r="I37" s="12" t="s">
        <v>377</v>
      </c>
      <c r="J37" s="17">
        <v>24.86</v>
      </c>
      <c r="K37" s="11">
        <v>350</v>
      </c>
      <c r="L37" s="11">
        <f t="shared" si="1"/>
        <v>3.5353535353535355</v>
      </c>
      <c r="M37" s="11"/>
      <c r="N37" s="11"/>
      <c r="O37" s="11"/>
      <c r="P37" s="11"/>
      <c r="Q37" s="11"/>
      <c r="R37" s="11"/>
      <c r="S37" s="11"/>
      <c r="T37" s="11"/>
      <c r="U37" s="12" t="s">
        <v>141</v>
      </c>
      <c r="V37" s="12" t="s">
        <v>123</v>
      </c>
      <c r="W37" s="12" t="s">
        <v>970</v>
      </c>
      <c r="X37" s="12" t="s">
        <v>475</v>
      </c>
      <c r="Y37" s="12" t="s">
        <v>658</v>
      </c>
      <c r="Z37" s="12" t="s">
        <v>755</v>
      </c>
      <c r="AA37" s="12" t="s">
        <v>494</v>
      </c>
    </row>
    <row r="38" spans="1:27" ht="34.5" customHeight="1">
      <c r="A38" s="27">
        <v>31</v>
      </c>
      <c r="B38" s="14" t="s">
        <v>376</v>
      </c>
      <c r="C38" s="15" t="s">
        <v>378</v>
      </c>
      <c r="D38" s="18" t="s">
        <v>132</v>
      </c>
      <c r="E38" s="15" t="s">
        <v>115</v>
      </c>
      <c r="F38" s="15" t="s">
        <v>27</v>
      </c>
      <c r="G38" s="16" t="s">
        <v>108</v>
      </c>
      <c r="H38" s="16" t="s">
        <v>78</v>
      </c>
      <c r="I38" s="12" t="s">
        <v>377</v>
      </c>
      <c r="J38" s="17">
        <v>28.66</v>
      </c>
      <c r="K38" s="11">
        <v>500</v>
      </c>
      <c r="L38" s="11">
        <f t="shared" si="1"/>
        <v>5.05050505050505</v>
      </c>
      <c r="M38" s="11"/>
      <c r="N38" s="11"/>
      <c r="O38" s="11"/>
      <c r="P38" s="11"/>
      <c r="Q38" s="11"/>
      <c r="R38" s="11"/>
      <c r="S38" s="11"/>
      <c r="T38" s="11"/>
      <c r="U38" s="12" t="s">
        <v>141</v>
      </c>
      <c r="V38" s="12" t="s">
        <v>123</v>
      </c>
      <c r="W38" s="12" t="s">
        <v>970</v>
      </c>
      <c r="X38" s="12" t="s">
        <v>475</v>
      </c>
      <c r="Y38" s="12" t="s">
        <v>658</v>
      </c>
      <c r="Z38" s="12" t="s">
        <v>755</v>
      </c>
      <c r="AA38" s="12" t="s">
        <v>494</v>
      </c>
    </row>
    <row r="39" spans="1:27" ht="34.5" customHeight="1">
      <c r="A39" s="27">
        <v>32</v>
      </c>
      <c r="B39" s="14" t="s">
        <v>376</v>
      </c>
      <c r="C39" s="15" t="s">
        <v>378</v>
      </c>
      <c r="D39" s="18" t="s">
        <v>133</v>
      </c>
      <c r="E39" s="15" t="s">
        <v>116</v>
      </c>
      <c r="F39" s="15" t="s">
        <v>27</v>
      </c>
      <c r="G39" s="16" t="s">
        <v>108</v>
      </c>
      <c r="H39" s="16" t="s">
        <v>78</v>
      </c>
      <c r="I39" s="12" t="s">
        <v>377</v>
      </c>
      <c r="J39" s="17">
        <v>38.01</v>
      </c>
      <c r="K39" s="11">
        <v>500</v>
      </c>
      <c r="L39" s="11">
        <f t="shared" si="1"/>
        <v>5.05050505050505</v>
      </c>
      <c r="M39" s="11"/>
      <c r="N39" s="11"/>
      <c r="O39" s="11"/>
      <c r="P39" s="11"/>
      <c r="Q39" s="11"/>
      <c r="R39" s="11"/>
      <c r="S39" s="11"/>
      <c r="T39" s="11"/>
      <c r="U39" s="12" t="s">
        <v>141</v>
      </c>
      <c r="V39" s="12" t="s">
        <v>123</v>
      </c>
      <c r="W39" s="12" t="s">
        <v>970</v>
      </c>
      <c r="X39" s="12" t="s">
        <v>475</v>
      </c>
      <c r="Y39" s="12" t="s">
        <v>658</v>
      </c>
      <c r="Z39" s="12" t="s">
        <v>755</v>
      </c>
      <c r="AA39" s="12" t="s">
        <v>490</v>
      </c>
    </row>
    <row r="40" spans="1:27" ht="34.5" customHeight="1">
      <c r="A40" s="27">
        <v>33</v>
      </c>
      <c r="B40" s="14" t="s">
        <v>376</v>
      </c>
      <c r="C40" s="15" t="s">
        <v>378</v>
      </c>
      <c r="D40" s="18" t="s">
        <v>134</v>
      </c>
      <c r="E40" s="15" t="s">
        <v>117</v>
      </c>
      <c r="F40" s="15" t="s">
        <v>27</v>
      </c>
      <c r="G40" s="16" t="s">
        <v>108</v>
      </c>
      <c r="H40" s="16" t="s">
        <v>78</v>
      </c>
      <c r="I40" s="12" t="s">
        <v>377</v>
      </c>
      <c r="J40" s="17">
        <v>26.66</v>
      </c>
      <c r="K40" s="11">
        <v>350</v>
      </c>
      <c r="L40" s="11">
        <f t="shared" si="1"/>
        <v>3.5353535353535355</v>
      </c>
      <c r="M40" s="11"/>
      <c r="N40" s="11"/>
      <c r="O40" s="11"/>
      <c r="P40" s="11"/>
      <c r="Q40" s="11"/>
      <c r="R40" s="11"/>
      <c r="S40" s="11"/>
      <c r="T40" s="11"/>
      <c r="U40" s="12" t="s">
        <v>141</v>
      </c>
      <c r="V40" s="12" t="s">
        <v>123</v>
      </c>
      <c r="W40" s="12" t="s">
        <v>970</v>
      </c>
      <c r="X40" s="12" t="s">
        <v>475</v>
      </c>
      <c r="Y40" s="12" t="s">
        <v>658</v>
      </c>
      <c r="Z40" s="12" t="s">
        <v>755</v>
      </c>
      <c r="AA40" s="12" t="s">
        <v>494</v>
      </c>
    </row>
    <row r="41" spans="1:27" ht="34.5" customHeight="1">
      <c r="A41" s="27">
        <v>34</v>
      </c>
      <c r="B41" s="14" t="s">
        <v>376</v>
      </c>
      <c r="C41" s="15" t="s">
        <v>378</v>
      </c>
      <c r="D41" s="18" t="s">
        <v>135</v>
      </c>
      <c r="E41" s="15" t="s">
        <v>118</v>
      </c>
      <c r="F41" s="15" t="s">
        <v>27</v>
      </c>
      <c r="G41" s="16" t="s">
        <v>108</v>
      </c>
      <c r="H41" s="16" t="s">
        <v>78</v>
      </c>
      <c r="I41" s="12" t="s">
        <v>377</v>
      </c>
      <c r="J41" s="17">
        <v>20.87</v>
      </c>
      <c r="K41" s="11">
        <v>350</v>
      </c>
      <c r="L41" s="11">
        <f t="shared" si="1"/>
        <v>3.5353535353535355</v>
      </c>
      <c r="M41" s="11"/>
      <c r="N41" s="11"/>
      <c r="O41" s="11"/>
      <c r="P41" s="11"/>
      <c r="Q41" s="11"/>
      <c r="R41" s="11"/>
      <c r="S41" s="11"/>
      <c r="T41" s="11"/>
      <c r="U41" s="12" t="s">
        <v>141</v>
      </c>
      <c r="V41" s="12" t="s">
        <v>123</v>
      </c>
      <c r="W41" s="12" t="s">
        <v>970</v>
      </c>
      <c r="X41" s="12" t="s">
        <v>475</v>
      </c>
      <c r="Y41" s="12" t="s">
        <v>658</v>
      </c>
      <c r="Z41" s="12" t="s">
        <v>755</v>
      </c>
      <c r="AA41" s="12" t="s">
        <v>495</v>
      </c>
    </row>
    <row r="42" spans="1:27" ht="45.75" customHeight="1">
      <c r="A42" s="27">
        <v>35</v>
      </c>
      <c r="B42" s="14" t="s">
        <v>376</v>
      </c>
      <c r="C42" s="15" t="s">
        <v>378</v>
      </c>
      <c r="D42" s="28" t="s">
        <v>2</v>
      </c>
      <c r="E42" s="11" t="s">
        <v>699</v>
      </c>
      <c r="F42" s="11" t="s">
        <v>27</v>
      </c>
      <c r="G42" s="16" t="s">
        <v>84</v>
      </c>
      <c r="H42" s="16" t="s">
        <v>78</v>
      </c>
      <c r="I42" s="21" t="s">
        <v>377</v>
      </c>
      <c r="J42" s="17" t="s">
        <v>483</v>
      </c>
      <c r="K42" s="99" t="s">
        <v>827</v>
      </c>
      <c r="L42" s="21" t="s">
        <v>828</v>
      </c>
      <c r="M42" s="108">
        <v>5213399.56</v>
      </c>
      <c r="N42" s="108">
        <v>3786982.85</v>
      </c>
      <c r="O42" s="128">
        <v>17454076.94</v>
      </c>
      <c r="P42" s="128">
        <v>932677.38</v>
      </c>
      <c r="Q42" s="128">
        <v>18386754.32</v>
      </c>
      <c r="R42" s="128">
        <v>1770466028.3600001</v>
      </c>
      <c r="S42" s="128">
        <v>94974220.99</v>
      </c>
      <c r="T42" s="128">
        <v>1865440249.35</v>
      </c>
      <c r="U42" s="21" t="s">
        <v>141</v>
      </c>
      <c r="V42" s="12" t="s">
        <v>123</v>
      </c>
      <c r="W42" s="12" t="s">
        <v>970</v>
      </c>
      <c r="X42" s="12" t="s">
        <v>475</v>
      </c>
      <c r="Y42" s="12" t="s">
        <v>658</v>
      </c>
      <c r="Z42" s="12" t="s">
        <v>755</v>
      </c>
      <c r="AA42" s="12"/>
    </row>
    <row r="43" spans="1:27" ht="34.5" customHeight="1">
      <c r="A43" s="27">
        <v>36</v>
      </c>
      <c r="B43" s="14" t="s">
        <v>376</v>
      </c>
      <c r="C43" s="15" t="s">
        <v>378</v>
      </c>
      <c r="D43" s="18">
        <v>2290</v>
      </c>
      <c r="E43" s="15" t="s">
        <v>454</v>
      </c>
      <c r="F43" s="15" t="s">
        <v>27</v>
      </c>
      <c r="G43" s="16" t="s">
        <v>105</v>
      </c>
      <c r="H43" s="16" t="s">
        <v>179</v>
      </c>
      <c r="I43" s="33" t="s">
        <v>383</v>
      </c>
      <c r="J43" s="54">
        <v>6777000</v>
      </c>
      <c r="K43" s="11">
        <v>100</v>
      </c>
      <c r="L43" s="11">
        <f t="shared" si="1"/>
        <v>1.0101010101010102</v>
      </c>
      <c r="M43" s="108">
        <v>56900</v>
      </c>
      <c r="N43" s="108">
        <v>178362.58</v>
      </c>
      <c r="O43" s="128">
        <v>583713.0199999999</v>
      </c>
      <c r="P43" s="128" t="s">
        <v>896</v>
      </c>
      <c r="Q43" s="128">
        <v>583713.02</v>
      </c>
      <c r="R43" s="128">
        <v>58115703.35</v>
      </c>
      <c r="S43" s="128" t="s">
        <v>896</v>
      </c>
      <c r="T43" s="128">
        <v>58115703.35</v>
      </c>
      <c r="U43" s="12" t="s">
        <v>141</v>
      </c>
      <c r="V43" s="12" t="s">
        <v>123</v>
      </c>
      <c r="W43" s="12" t="s">
        <v>970</v>
      </c>
      <c r="X43" s="12" t="s">
        <v>475</v>
      </c>
      <c r="Y43" s="12" t="s">
        <v>658</v>
      </c>
      <c r="Z43" s="12" t="s">
        <v>755</v>
      </c>
      <c r="AA43" s="12"/>
    </row>
    <row r="44" spans="1:27" ht="34.5" customHeight="1">
      <c r="A44" s="27">
        <v>37</v>
      </c>
      <c r="B44" s="14" t="s">
        <v>376</v>
      </c>
      <c r="C44" s="15" t="s">
        <v>378</v>
      </c>
      <c r="D44" s="18" t="s">
        <v>568</v>
      </c>
      <c r="E44" s="15" t="s">
        <v>576</v>
      </c>
      <c r="F44" s="15" t="s">
        <v>27</v>
      </c>
      <c r="G44" s="16" t="s">
        <v>457</v>
      </c>
      <c r="H44" s="16" t="s">
        <v>179</v>
      </c>
      <c r="I44" s="12" t="s">
        <v>377</v>
      </c>
      <c r="J44" s="12">
        <v>24.11</v>
      </c>
      <c r="K44" s="11">
        <v>300</v>
      </c>
      <c r="L44" s="11">
        <f t="shared" si="1"/>
        <v>3.0303030303030303</v>
      </c>
      <c r="M44" s="11"/>
      <c r="N44" s="11"/>
      <c r="O44" s="11"/>
      <c r="P44" s="11"/>
      <c r="Q44" s="11"/>
      <c r="R44" s="11"/>
      <c r="S44" s="11"/>
      <c r="T44" s="11"/>
      <c r="U44" s="12" t="s">
        <v>141</v>
      </c>
      <c r="V44" s="12" t="s">
        <v>123</v>
      </c>
      <c r="W44" s="12" t="s">
        <v>970</v>
      </c>
      <c r="X44" s="12" t="s">
        <v>475</v>
      </c>
      <c r="Y44" s="12" t="s">
        <v>658</v>
      </c>
      <c r="Z44" s="12" t="s">
        <v>755</v>
      </c>
      <c r="AA44" s="12" t="s">
        <v>496</v>
      </c>
    </row>
    <row r="45" spans="1:27" ht="34.5" customHeight="1">
      <c r="A45" s="27">
        <v>38</v>
      </c>
      <c r="B45" s="14" t="s">
        <v>376</v>
      </c>
      <c r="C45" s="15" t="s">
        <v>378</v>
      </c>
      <c r="D45" s="18" t="s">
        <v>569</v>
      </c>
      <c r="E45" s="15" t="s">
        <v>577</v>
      </c>
      <c r="F45" s="15" t="s">
        <v>27</v>
      </c>
      <c r="G45" s="16" t="s">
        <v>457</v>
      </c>
      <c r="H45" s="16" t="s">
        <v>179</v>
      </c>
      <c r="I45" s="12" t="s">
        <v>377</v>
      </c>
      <c r="J45" s="12">
        <v>8.89</v>
      </c>
      <c r="K45" s="11">
        <v>250</v>
      </c>
      <c r="L45" s="11">
        <f t="shared" si="1"/>
        <v>2.525252525252525</v>
      </c>
      <c r="M45" s="11"/>
      <c r="N45" s="11"/>
      <c r="O45" s="11"/>
      <c r="P45" s="11"/>
      <c r="Q45" s="11"/>
      <c r="R45" s="11"/>
      <c r="S45" s="11"/>
      <c r="T45" s="11"/>
      <c r="U45" s="12" t="s">
        <v>141</v>
      </c>
      <c r="V45" s="12" t="s">
        <v>123</v>
      </c>
      <c r="W45" s="12" t="s">
        <v>970</v>
      </c>
      <c r="X45" s="12" t="s">
        <v>475</v>
      </c>
      <c r="Y45" s="12" t="s">
        <v>658</v>
      </c>
      <c r="Z45" s="12" t="s">
        <v>755</v>
      </c>
      <c r="AA45" s="12" t="s">
        <v>496</v>
      </c>
    </row>
    <row r="46" spans="1:27" ht="34.5" customHeight="1">
      <c r="A46" s="27">
        <v>39</v>
      </c>
      <c r="B46" s="14" t="s">
        <v>376</v>
      </c>
      <c r="C46" s="15" t="s">
        <v>378</v>
      </c>
      <c r="D46" s="18" t="s">
        <v>570</v>
      </c>
      <c r="E46" s="15" t="s">
        <v>578</v>
      </c>
      <c r="F46" s="15" t="s">
        <v>27</v>
      </c>
      <c r="G46" s="16" t="s">
        <v>457</v>
      </c>
      <c r="H46" s="16" t="s">
        <v>179</v>
      </c>
      <c r="I46" s="12" t="s">
        <v>377</v>
      </c>
      <c r="J46" s="12">
        <v>24.5</v>
      </c>
      <c r="K46" s="11">
        <v>250</v>
      </c>
      <c r="L46" s="11">
        <f t="shared" si="1"/>
        <v>2.525252525252525</v>
      </c>
      <c r="M46" s="11"/>
      <c r="N46" s="11"/>
      <c r="O46" s="11"/>
      <c r="P46" s="11"/>
      <c r="Q46" s="11"/>
      <c r="R46" s="11"/>
      <c r="S46" s="11"/>
      <c r="T46" s="11"/>
      <c r="U46" s="12" t="s">
        <v>141</v>
      </c>
      <c r="V46" s="12" t="s">
        <v>123</v>
      </c>
      <c r="W46" s="12" t="s">
        <v>970</v>
      </c>
      <c r="X46" s="12" t="s">
        <v>475</v>
      </c>
      <c r="Y46" s="12" t="s">
        <v>658</v>
      </c>
      <c r="Z46" s="12" t="s">
        <v>755</v>
      </c>
      <c r="AA46" s="12" t="s">
        <v>493</v>
      </c>
    </row>
    <row r="47" spans="1:27" ht="34.5" customHeight="1">
      <c r="A47" s="27">
        <v>40</v>
      </c>
      <c r="B47" s="14" t="s">
        <v>376</v>
      </c>
      <c r="C47" s="15" t="s">
        <v>378</v>
      </c>
      <c r="D47" s="18" t="s">
        <v>571</v>
      </c>
      <c r="E47" s="15" t="s">
        <v>579</v>
      </c>
      <c r="F47" s="15" t="s">
        <v>27</v>
      </c>
      <c r="G47" s="16" t="s">
        <v>457</v>
      </c>
      <c r="H47" s="16" t="s">
        <v>179</v>
      </c>
      <c r="I47" s="12" t="s">
        <v>377</v>
      </c>
      <c r="J47" s="12">
        <v>24.55</v>
      </c>
      <c r="K47" s="11">
        <v>250</v>
      </c>
      <c r="L47" s="11">
        <f t="shared" si="1"/>
        <v>2.525252525252525</v>
      </c>
      <c r="M47" s="11"/>
      <c r="N47" s="11"/>
      <c r="O47" s="11"/>
      <c r="P47" s="11"/>
      <c r="Q47" s="11"/>
      <c r="R47" s="11"/>
      <c r="S47" s="11"/>
      <c r="T47" s="11"/>
      <c r="U47" s="12" t="s">
        <v>141</v>
      </c>
      <c r="V47" s="12" t="s">
        <v>123</v>
      </c>
      <c r="W47" s="12" t="s">
        <v>970</v>
      </c>
      <c r="X47" s="12" t="s">
        <v>475</v>
      </c>
      <c r="Y47" s="12" t="s">
        <v>658</v>
      </c>
      <c r="Z47" s="12" t="s">
        <v>755</v>
      </c>
      <c r="AA47" s="12" t="s">
        <v>487</v>
      </c>
    </row>
    <row r="48" spans="1:27" ht="34.5" customHeight="1">
      <c r="A48" s="27">
        <v>41</v>
      </c>
      <c r="B48" s="14" t="s">
        <v>376</v>
      </c>
      <c r="C48" s="15" t="s">
        <v>378</v>
      </c>
      <c r="D48" s="18" t="s">
        <v>572</v>
      </c>
      <c r="E48" s="15" t="s">
        <v>580</v>
      </c>
      <c r="F48" s="15" t="s">
        <v>27</v>
      </c>
      <c r="G48" s="16" t="s">
        <v>457</v>
      </c>
      <c r="H48" s="16" t="s">
        <v>179</v>
      </c>
      <c r="I48" s="12" t="s">
        <v>377</v>
      </c>
      <c r="J48" s="12">
        <v>21.91</v>
      </c>
      <c r="K48" s="11">
        <v>250</v>
      </c>
      <c r="L48" s="11">
        <f t="shared" si="1"/>
        <v>2.525252525252525</v>
      </c>
      <c r="M48" s="11"/>
      <c r="N48" s="11"/>
      <c r="O48" s="11"/>
      <c r="P48" s="11"/>
      <c r="Q48" s="11"/>
      <c r="R48" s="11"/>
      <c r="S48" s="11"/>
      <c r="T48" s="11"/>
      <c r="U48" s="12" t="s">
        <v>141</v>
      </c>
      <c r="V48" s="12" t="s">
        <v>123</v>
      </c>
      <c r="W48" s="12" t="s">
        <v>970</v>
      </c>
      <c r="X48" s="12" t="s">
        <v>475</v>
      </c>
      <c r="Y48" s="12" t="s">
        <v>658</v>
      </c>
      <c r="Z48" s="12" t="s">
        <v>755</v>
      </c>
      <c r="AA48" s="12" t="s">
        <v>492</v>
      </c>
    </row>
    <row r="49" spans="1:27" ht="34.5" customHeight="1">
      <c r="A49" s="27">
        <v>42</v>
      </c>
      <c r="B49" s="14" t="s">
        <v>376</v>
      </c>
      <c r="C49" s="15" t="s">
        <v>378</v>
      </c>
      <c r="D49" s="18" t="s">
        <v>573</v>
      </c>
      <c r="E49" s="15" t="s">
        <v>581</v>
      </c>
      <c r="F49" s="15" t="s">
        <v>27</v>
      </c>
      <c r="G49" s="16" t="s">
        <v>457</v>
      </c>
      <c r="H49" s="16" t="s">
        <v>179</v>
      </c>
      <c r="I49" s="12" t="s">
        <v>377</v>
      </c>
      <c r="J49" s="12">
        <v>30.93</v>
      </c>
      <c r="K49" s="11">
        <v>250</v>
      </c>
      <c r="L49" s="11">
        <f t="shared" si="1"/>
        <v>2.525252525252525</v>
      </c>
      <c r="M49" s="11"/>
      <c r="N49" s="11"/>
      <c r="O49" s="11"/>
      <c r="P49" s="11"/>
      <c r="Q49" s="11"/>
      <c r="R49" s="11"/>
      <c r="S49" s="11"/>
      <c r="T49" s="11"/>
      <c r="U49" s="12" t="s">
        <v>141</v>
      </c>
      <c r="V49" s="12" t="s">
        <v>123</v>
      </c>
      <c r="W49" s="12" t="s">
        <v>970</v>
      </c>
      <c r="X49" s="12" t="s">
        <v>475</v>
      </c>
      <c r="Y49" s="12" t="s">
        <v>658</v>
      </c>
      <c r="Z49" s="12" t="s">
        <v>755</v>
      </c>
      <c r="AA49" s="12" t="s">
        <v>492</v>
      </c>
    </row>
    <row r="50" spans="1:27" ht="34.5" customHeight="1">
      <c r="A50" s="27">
        <v>43</v>
      </c>
      <c r="B50" s="14" t="s">
        <v>376</v>
      </c>
      <c r="C50" s="15" t="s">
        <v>378</v>
      </c>
      <c r="D50" s="18" t="s">
        <v>574</v>
      </c>
      <c r="E50" s="15" t="s">
        <v>582</v>
      </c>
      <c r="F50" s="15" t="s">
        <v>27</v>
      </c>
      <c r="G50" s="16" t="s">
        <v>457</v>
      </c>
      <c r="H50" s="16" t="s">
        <v>179</v>
      </c>
      <c r="I50" s="12" t="s">
        <v>377</v>
      </c>
      <c r="J50" s="12">
        <v>21.55</v>
      </c>
      <c r="K50" s="11">
        <v>250</v>
      </c>
      <c r="L50" s="11">
        <f t="shared" si="1"/>
        <v>2.525252525252525</v>
      </c>
      <c r="M50" s="11"/>
      <c r="N50" s="11"/>
      <c r="O50" s="11"/>
      <c r="P50" s="11"/>
      <c r="Q50" s="11"/>
      <c r="R50" s="11"/>
      <c r="S50" s="11"/>
      <c r="T50" s="11"/>
      <c r="U50" s="12" t="s">
        <v>141</v>
      </c>
      <c r="V50" s="12" t="s">
        <v>123</v>
      </c>
      <c r="W50" s="12" t="s">
        <v>970</v>
      </c>
      <c r="X50" s="12" t="s">
        <v>475</v>
      </c>
      <c r="Y50" s="12" t="s">
        <v>658</v>
      </c>
      <c r="Z50" s="12" t="s">
        <v>755</v>
      </c>
      <c r="AA50" s="12" t="s">
        <v>496</v>
      </c>
    </row>
    <row r="51" spans="1:27" ht="34.5" customHeight="1">
      <c r="A51" s="27">
        <v>44</v>
      </c>
      <c r="B51" s="14" t="s">
        <v>376</v>
      </c>
      <c r="C51" s="15" t="s">
        <v>378</v>
      </c>
      <c r="D51" s="18" t="s">
        <v>575</v>
      </c>
      <c r="E51" s="15" t="s">
        <v>583</v>
      </c>
      <c r="F51" s="15" t="s">
        <v>27</v>
      </c>
      <c r="G51" s="16" t="s">
        <v>457</v>
      </c>
      <c r="H51" s="16" t="s">
        <v>179</v>
      </c>
      <c r="I51" s="12" t="s">
        <v>377</v>
      </c>
      <c r="J51" s="12">
        <v>81.95</v>
      </c>
      <c r="K51" s="11">
        <v>250</v>
      </c>
      <c r="L51" s="11">
        <f t="shared" si="1"/>
        <v>2.525252525252525</v>
      </c>
      <c r="M51" s="11"/>
      <c r="N51" s="11"/>
      <c r="O51" s="11"/>
      <c r="P51" s="11"/>
      <c r="Q51" s="11"/>
      <c r="R51" s="11"/>
      <c r="S51" s="11"/>
      <c r="T51" s="11"/>
      <c r="U51" s="12" t="s">
        <v>141</v>
      </c>
      <c r="V51" s="12" t="s">
        <v>123</v>
      </c>
      <c r="W51" s="12" t="s">
        <v>970</v>
      </c>
      <c r="X51" s="12" t="s">
        <v>475</v>
      </c>
      <c r="Y51" s="12" t="s">
        <v>658</v>
      </c>
      <c r="Z51" s="12" t="s">
        <v>755</v>
      </c>
      <c r="AA51" s="12" t="s">
        <v>496</v>
      </c>
    </row>
    <row r="52" spans="1:27" ht="34.5" customHeight="1">
      <c r="A52" s="27">
        <v>45</v>
      </c>
      <c r="B52" s="14" t="s">
        <v>376</v>
      </c>
      <c r="C52" s="15" t="s">
        <v>378</v>
      </c>
      <c r="D52" s="18" t="s">
        <v>584</v>
      </c>
      <c r="E52" s="15" t="s">
        <v>455</v>
      </c>
      <c r="F52" s="15" t="s">
        <v>27</v>
      </c>
      <c r="G52" s="16" t="s">
        <v>457</v>
      </c>
      <c r="H52" s="16" t="s">
        <v>179</v>
      </c>
      <c r="I52" s="12" t="s">
        <v>377</v>
      </c>
      <c r="J52" s="42" t="s">
        <v>3</v>
      </c>
      <c r="K52" s="49"/>
      <c r="L52" s="11">
        <f t="shared" si="1"/>
        <v>0</v>
      </c>
      <c r="M52" s="108">
        <v>2215358.4600000004</v>
      </c>
      <c r="N52" s="108">
        <v>8503492.290000001</v>
      </c>
      <c r="O52" s="128">
        <v>22867769.619999997</v>
      </c>
      <c r="P52" s="128">
        <v>4440658.65</v>
      </c>
      <c r="Q52" s="128">
        <v>27308428.27</v>
      </c>
      <c r="R52" s="128">
        <v>2310136363.9400005</v>
      </c>
      <c r="S52" s="128">
        <v>451891026.75</v>
      </c>
      <c r="T52" s="128">
        <v>2762027390.69</v>
      </c>
      <c r="U52" s="12" t="s">
        <v>141</v>
      </c>
      <c r="V52" s="12" t="s">
        <v>123</v>
      </c>
      <c r="W52" s="12" t="s">
        <v>970</v>
      </c>
      <c r="X52" s="12" t="s">
        <v>475</v>
      </c>
      <c r="Y52" s="12" t="s">
        <v>658</v>
      </c>
      <c r="Z52" s="12" t="s">
        <v>755</v>
      </c>
      <c r="AA52" s="12" t="s">
        <v>498</v>
      </c>
    </row>
    <row r="53" spans="1:27" ht="34.5" customHeight="1">
      <c r="A53" s="27">
        <v>46</v>
      </c>
      <c r="B53" s="14" t="s">
        <v>376</v>
      </c>
      <c r="C53" s="15" t="s">
        <v>378</v>
      </c>
      <c r="D53" s="18" t="s">
        <v>585</v>
      </c>
      <c r="E53" s="15" t="s">
        <v>4</v>
      </c>
      <c r="F53" s="15" t="s">
        <v>27</v>
      </c>
      <c r="G53" s="16" t="s">
        <v>586</v>
      </c>
      <c r="H53" s="16" t="s">
        <v>1</v>
      </c>
      <c r="I53" s="12" t="s">
        <v>377</v>
      </c>
      <c r="J53" s="12">
        <v>840</v>
      </c>
      <c r="K53" s="49">
        <v>3300</v>
      </c>
      <c r="L53" s="11">
        <f t="shared" si="1"/>
        <v>33.333333333333336</v>
      </c>
      <c r="M53" s="11"/>
      <c r="N53" s="11"/>
      <c r="O53" s="128">
        <v>1162000</v>
      </c>
      <c r="P53" s="128" t="s">
        <v>896</v>
      </c>
      <c r="Q53" s="128">
        <v>1162000</v>
      </c>
      <c r="R53" s="128">
        <v>118152109.15</v>
      </c>
      <c r="S53" s="128" t="s">
        <v>896</v>
      </c>
      <c r="T53" s="128">
        <v>118152109.15</v>
      </c>
      <c r="U53" s="21" t="s">
        <v>141</v>
      </c>
      <c r="V53" s="12" t="s">
        <v>123</v>
      </c>
      <c r="W53" s="12" t="s">
        <v>970</v>
      </c>
      <c r="X53" s="12" t="s">
        <v>475</v>
      </c>
      <c r="Y53" s="12" t="s">
        <v>658</v>
      </c>
      <c r="Z53" s="12" t="s">
        <v>755</v>
      </c>
      <c r="AA53" s="12" t="s">
        <v>497</v>
      </c>
    </row>
    <row r="54" spans="1:27" s="127" customFormat="1" ht="34.5" customHeight="1">
      <c r="A54" s="27">
        <v>47</v>
      </c>
      <c r="B54" s="14" t="s">
        <v>376</v>
      </c>
      <c r="C54" s="15" t="s">
        <v>378</v>
      </c>
      <c r="D54" s="18" t="s">
        <v>946</v>
      </c>
      <c r="E54" s="15" t="s">
        <v>948</v>
      </c>
      <c r="F54" s="15" t="s">
        <v>793</v>
      </c>
      <c r="G54" s="16" t="s">
        <v>950</v>
      </c>
      <c r="H54" s="16" t="s">
        <v>951</v>
      </c>
      <c r="I54" s="12" t="s">
        <v>377</v>
      </c>
      <c r="J54" s="12">
        <v>30</v>
      </c>
      <c r="K54" s="49"/>
      <c r="L54" s="11"/>
      <c r="M54" s="11"/>
      <c r="N54" s="11"/>
      <c r="O54" s="128">
        <v>41500</v>
      </c>
      <c r="P54" s="128" t="s">
        <v>896</v>
      </c>
      <c r="Q54" s="128">
        <v>41500</v>
      </c>
      <c r="R54" s="128">
        <v>4219718.18</v>
      </c>
      <c r="S54" s="128" t="s">
        <v>896</v>
      </c>
      <c r="T54" s="128">
        <v>4219718.18</v>
      </c>
      <c r="U54" s="21" t="s">
        <v>141</v>
      </c>
      <c r="V54" s="12" t="s">
        <v>123</v>
      </c>
      <c r="W54" s="12" t="s">
        <v>147</v>
      </c>
      <c r="X54" s="12"/>
      <c r="Y54" s="12"/>
      <c r="Z54" s="12"/>
      <c r="AA54" s="12"/>
    </row>
    <row r="55" spans="1:27" ht="34.5" customHeight="1">
      <c r="A55" s="27">
        <v>48</v>
      </c>
      <c r="B55" s="14" t="s">
        <v>376</v>
      </c>
      <c r="C55" s="15" t="s">
        <v>378</v>
      </c>
      <c r="D55" s="18" t="s">
        <v>959</v>
      </c>
      <c r="E55" s="15" t="s">
        <v>948</v>
      </c>
      <c r="F55" s="15" t="s">
        <v>428</v>
      </c>
      <c r="G55" s="16" t="s">
        <v>950</v>
      </c>
      <c r="H55" s="16" t="s">
        <v>951</v>
      </c>
      <c r="I55" s="16" t="s">
        <v>383</v>
      </c>
      <c r="J55" s="12">
        <v>19.38</v>
      </c>
      <c r="K55" s="49"/>
      <c r="L55" s="11"/>
      <c r="M55" s="11"/>
      <c r="N55" s="11"/>
      <c r="O55" s="128">
        <v>2748841.67</v>
      </c>
      <c r="P55" s="128" t="s">
        <v>896</v>
      </c>
      <c r="Q55" s="128">
        <v>2748841.67</v>
      </c>
      <c r="R55" s="128">
        <v>279379841.54</v>
      </c>
      <c r="S55" s="128" t="s">
        <v>896</v>
      </c>
      <c r="T55" s="128">
        <v>279379841.54</v>
      </c>
      <c r="U55" s="21" t="s">
        <v>141</v>
      </c>
      <c r="V55" s="12" t="s">
        <v>123</v>
      </c>
      <c r="W55" s="12" t="s">
        <v>147</v>
      </c>
      <c r="X55" s="12"/>
      <c r="Y55" s="12"/>
      <c r="Z55" s="12"/>
      <c r="AA55" s="12"/>
    </row>
    <row r="56" spans="1:27" s="127" customFormat="1" ht="34.5" customHeight="1">
      <c r="A56" s="27">
        <v>49</v>
      </c>
      <c r="B56" s="14" t="s">
        <v>376</v>
      </c>
      <c r="C56" s="15" t="s">
        <v>378</v>
      </c>
      <c r="D56" s="18" t="s">
        <v>947</v>
      </c>
      <c r="E56" s="15" t="s">
        <v>949</v>
      </c>
      <c r="F56" s="15" t="s">
        <v>793</v>
      </c>
      <c r="G56" s="16" t="s">
        <v>952</v>
      </c>
      <c r="H56" s="16" t="s">
        <v>592</v>
      </c>
      <c r="I56" s="12" t="s">
        <v>377</v>
      </c>
      <c r="J56" s="12">
        <v>167.2</v>
      </c>
      <c r="K56" s="49"/>
      <c r="L56" s="11"/>
      <c r="M56" s="11"/>
      <c r="N56" s="11"/>
      <c r="O56" s="128">
        <v>914814.95</v>
      </c>
      <c r="P56" s="128">
        <v>296130.94</v>
      </c>
      <c r="Q56" s="128">
        <v>1210945.89</v>
      </c>
      <c r="R56" s="128">
        <v>93215623.89</v>
      </c>
      <c r="S56" s="128">
        <v>30140652.09</v>
      </c>
      <c r="T56" s="128">
        <v>123356275.98</v>
      </c>
      <c r="U56" s="21" t="s">
        <v>141</v>
      </c>
      <c r="V56" s="12" t="s">
        <v>123</v>
      </c>
      <c r="W56" s="12" t="s">
        <v>147</v>
      </c>
      <c r="X56" s="12"/>
      <c r="Y56" s="12"/>
      <c r="Z56" s="12"/>
      <c r="AA56" s="12"/>
    </row>
    <row r="57" spans="1:27" ht="34.5" customHeight="1">
      <c r="A57" s="27">
        <v>50</v>
      </c>
      <c r="B57" s="14" t="s">
        <v>376</v>
      </c>
      <c r="C57" s="15" t="s">
        <v>378</v>
      </c>
      <c r="D57" s="18"/>
      <c r="E57" s="15" t="s">
        <v>690</v>
      </c>
      <c r="F57" s="15" t="s">
        <v>27</v>
      </c>
      <c r="G57" s="16"/>
      <c r="H57" s="16"/>
      <c r="I57" s="12"/>
      <c r="J57" s="12"/>
      <c r="K57" s="49">
        <v>100</v>
      </c>
      <c r="L57" s="11">
        <f t="shared" si="1"/>
        <v>1.0101010101010102</v>
      </c>
      <c r="M57" s="11"/>
      <c r="N57" s="11"/>
      <c r="O57" s="11"/>
      <c r="P57" s="11"/>
      <c r="Q57" s="11"/>
      <c r="R57" s="11"/>
      <c r="S57" s="11"/>
      <c r="T57" s="11"/>
      <c r="U57" s="21" t="s">
        <v>141</v>
      </c>
      <c r="V57" s="12" t="s">
        <v>123</v>
      </c>
      <c r="W57" s="12" t="s">
        <v>970</v>
      </c>
      <c r="X57" s="12" t="s">
        <v>475</v>
      </c>
      <c r="Y57" s="12" t="s">
        <v>658</v>
      </c>
      <c r="Z57" s="12" t="s">
        <v>755</v>
      </c>
      <c r="AA57" s="12"/>
    </row>
    <row r="58" spans="1:27" ht="34.5" customHeight="1">
      <c r="A58" s="27">
        <v>51</v>
      </c>
      <c r="B58" s="14" t="s">
        <v>376</v>
      </c>
      <c r="C58" s="15" t="s">
        <v>378</v>
      </c>
      <c r="D58" s="18"/>
      <c r="E58" s="15" t="s">
        <v>691</v>
      </c>
      <c r="F58" s="15" t="s">
        <v>27</v>
      </c>
      <c r="G58" s="16"/>
      <c r="H58" s="16"/>
      <c r="I58" s="12"/>
      <c r="J58" s="12"/>
      <c r="K58" s="49">
        <v>250</v>
      </c>
      <c r="L58" s="11">
        <f t="shared" si="1"/>
        <v>2.525252525252525</v>
      </c>
      <c r="M58" s="11"/>
      <c r="N58" s="11"/>
      <c r="O58" s="11"/>
      <c r="P58" s="11"/>
      <c r="Q58" s="11"/>
      <c r="R58" s="11"/>
      <c r="S58" s="11"/>
      <c r="T58" s="11"/>
      <c r="U58" s="21" t="s">
        <v>141</v>
      </c>
      <c r="V58" s="12" t="s">
        <v>123</v>
      </c>
      <c r="W58" s="12" t="s">
        <v>970</v>
      </c>
      <c r="X58" s="12" t="s">
        <v>475</v>
      </c>
      <c r="Y58" s="12" t="s">
        <v>658</v>
      </c>
      <c r="Z58" s="12" t="s">
        <v>755</v>
      </c>
      <c r="AA58" s="12"/>
    </row>
    <row r="59" spans="1:27" ht="34.5" customHeight="1">
      <c r="A59" s="27">
        <v>52</v>
      </c>
      <c r="B59" s="14" t="s">
        <v>376</v>
      </c>
      <c r="C59" s="15" t="s">
        <v>378</v>
      </c>
      <c r="D59" s="18"/>
      <c r="E59" s="15" t="s">
        <v>692</v>
      </c>
      <c r="F59" s="15" t="s">
        <v>27</v>
      </c>
      <c r="G59" s="16"/>
      <c r="H59" s="16"/>
      <c r="I59" s="12"/>
      <c r="J59" s="12"/>
      <c r="K59" s="49">
        <v>250</v>
      </c>
      <c r="L59" s="11">
        <f t="shared" si="1"/>
        <v>2.525252525252525</v>
      </c>
      <c r="M59" s="11"/>
      <c r="N59" s="11"/>
      <c r="O59" s="11"/>
      <c r="P59" s="11"/>
      <c r="Q59" s="11"/>
      <c r="R59" s="11"/>
      <c r="S59" s="11"/>
      <c r="T59" s="11"/>
      <c r="U59" s="21" t="s">
        <v>141</v>
      </c>
      <c r="V59" s="12" t="s">
        <v>123</v>
      </c>
      <c r="W59" s="12" t="s">
        <v>970</v>
      </c>
      <c r="X59" s="12" t="s">
        <v>475</v>
      </c>
      <c r="Y59" s="12" t="s">
        <v>658</v>
      </c>
      <c r="Z59" s="12" t="s">
        <v>755</v>
      </c>
      <c r="AA59" s="12"/>
    </row>
    <row r="60" spans="1:27" ht="34.5" customHeight="1">
      <c r="A60" s="27">
        <v>53</v>
      </c>
      <c r="B60" s="14" t="s">
        <v>376</v>
      </c>
      <c r="C60" s="15" t="s">
        <v>378</v>
      </c>
      <c r="D60" s="18"/>
      <c r="E60" s="15" t="s">
        <v>689</v>
      </c>
      <c r="F60" s="15" t="s">
        <v>27</v>
      </c>
      <c r="G60" s="16"/>
      <c r="H60" s="16"/>
      <c r="I60" s="12"/>
      <c r="J60" s="17"/>
      <c r="K60" s="49">
        <v>500</v>
      </c>
      <c r="L60" s="11">
        <f t="shared" si="1"/>
        <v>5.05050505050505</v>
      </c>
      <c r="M60" s="11"/>
      <c r="N60" s="11"/>
      <c r="O60" s="11"/>
      <c r="P60" s="11"/>
      <c r="Q60" s="11"/>
      <c r="R60" s="11"/>
      <c r="S60" s="11"/>
      <c r="T60" s="11"/>
      <c r="U60" s="12" t="s">
        <v>141</v>
      </c>
      <c r="V60" s="12" t="s">
        <v>123</v>
      </c>
      <c r="W60" s="12" t="s">
        <v>970</v>
      </c>
      <c r="X60" s="12" t="s">
        <v>475</v>
      </c>
      <c r="Y60" s="12" t="s">
        <v>658</v>
      </c>
      <c r="Z60" s="12" t="s">
        <v>755</v>
      </c>
      <c r="AA60" s="12"/>
    </row>
    <row r="61" spans="1:27" ht="34.5" customHeight="1">
      <c r="A61" s="27">
        <v>54</v>
      </c>
      <c r="B61" s="14" t="s">
        <v>376</v>
      </c>
      <c r="C61" s="15" t="s">
        <v>378</v>
      </c>
      <c r="D61" s="18" t="s">
        <v>417</v>
      </c>
      <c r="E61" s="15" t="s">
        <v>306</v>
      </c>
      <c r="F61" s="15" t="s">
        <v>387</v>
      </c>
      <c r="G61" s="16" t="s">
        <v>0</v>
      </c>
      <c r="H61" s="16" t="s">
        <v>227</v>
      </c>
      <c r="I61" s="12" t="s">
        <v>156</v>
      </c>
      <c r="J61" s="17">
        <v>21274.48</v>
      </c>
      <c r="K61" s="11">
        <v>6000</v>
      </c>
      <c r="L61" s="11">
        <f t="shared" si="1"/>
        <v>60.60606060606061</v>
      </c>
      <c r="M61" s="108">
        <v>9153304.33</v>
      </c>
      <c r="N61" s="108">
        <v>16042666.34</v>
      </c>
      <c r="O61" s="128">
        <v>28977299.83</v>
      </c>
      <c r="P61" s="128">
        <v>929961.16</v>
      </c>
      <c r="Q61" s="128">
        <v>29907260.99</v>
      </c>
      <c r="R61" s="128">
        <v>2927942871.4200006</v>
      </c>
      <c r="S61" s="128">
        <v>94828817.29</v>
      </c>
      <c r="T61" s="128">
        <v>3022771688.71</v>
      </c>
      <c r="U61" s="12" t="s">
        <v>141</v>
      </c>
      <c r="V61" s="12" t="s">
        <v>123</v>
      </c>
      <c r="W61" s="12" t="s">
        <v>971</v>
      </c>
      <c r="X61" s="12" t="s">
        <v>475</v>
      </c>
      <c r="Y61" s="12" t="s">
        <v>656</v>
      </c>
      <c r="Z61" s="12" t="s">
        <v>755</v>
      </c>
      <c r="AA61" s="12" t="s">
        <v>490</v>
      </c>
    </row>
    <row r="62" spans="1:27" ht="34.5" customHeight="1">
      <c r="A62" s="27">
        <v>55</v>
      </c>
      <c r="B62" s="14" t="s">
        <v>376</v>
      </c>
      <c r="C62" s="15" t="s">
        <v>378</v>
      </c>
      <c r="D62" s="18" t="s">
        <v>418</v>
      </c>
      <c r="E62" s="15" t="s">
        <v>306</v>
      </c>
      <c r="F62" s="15" t="s">
        <v>387</v>
      </c>
      <c r="G62" s="16" t="s">
        <v>0</v>
      </c>
      <c r="H62" s="16" t="s">
        <v>227</v>
      </c>
      <c r="I62" s="12" t="s">
        <v>383</v>
      </c>
      <c r="J62" s="17">
        <v>6.743</v>
      </c>
      <c r="K62" s="11">
        <v>300</v>
      </c>
      <c r="L62" s="11">
        <f t="shared" si="1"/>
        <v>3.0303030303030303</v>
      </c>
      <c r="M62" s="108">
        <v>280811.05</v>
      </c>
      <c r="N62" s="108">
        <v>68644.42</v>
      </c>
      <c r="O62" s="128">
        <v>401339.33999999997</v>
      </c>
      <c r="P62" s="128" t="s">
        <v>896</v>
      </c>
      <c r="Q62" s="128">
        <v>401339.34</v>
      </c>
      <c r="R62" s="128">
        <v>40404963.09</v>
      </c>
      <c r="S62" s="128" t="s">
        <v>896</v>
      </c>
      <c r="T62" s="128">
        <v>40404963.09</v>
      </c>
      <c r="U62" s="12" t="s">
        <v>141</v>
      </c>
      <c r="V62" s="12" t="s">
        <v>123</v>
      </c>
      <c r="W62" s="12" t="s">
        <v>971</v>
      </c>
      <c r="X62" s="12" t="s">
        <v>475</v>
      </c>
      <c r="Y62" s="12" t="s">
        <v>656</v>
      </c>
      <c r="Z62" s="12" t="s">
        <v>755</v>
      </c>
      <c r="AA62" s="12" t="s">
        <v>492</v>
      </c>
    </row>
    <row r="63" spans="1:27" ht="34.5" customHeight="1">
      <c r="A63" s="27">
        <v>56</v>
      </c>
      <c r="B63" s="14" t="s">
        <v>376</v>
      </c>
      <c r="C63" s="15" t="s">
        <v>378</v>
      </c>
      <c r="D63" s="13" t="s">
        <v>228</v>
      </c>
      <c r="E63" s="15" t="s">
        <v>659</v>
      </c>
      <c r="F63" s="15" t="s">
        <v>387</v>
      </c>
      <c r="G63" s="16" t="s">
        <v>243</v>
      </c>
      <c r="H63" s="16" t="s">
        <v>179</v>
      </c>
      <c r="I63" s="12" t="s">
        <v>383</v>
      </c>
      <c r="J63" s="17">
        <v>172.42</v>
      </c>
      <c r="K63" s="11">
        <v>7000</v>
      </c>
      <c r="L63" s="11">
        <f t="shared" si="1"/>
        <v>70.70707070707071</v>
      </c>
      <c r="M63" s="108">
        <v>23318819.58</v>
      </c>
      <c r="N63" s="108">
        <v>15466873.91</v>
      </c>
      <c r="O63" s="128">
        <v>51725964.22</v>
      </c>
      <c r="P63" s="128">
        <v>9746674.46</v>
      </c>
      <c r="Q63" s="128">
        <v>61472638.68</v>
      </c>
      <c r="R63" s="128">
        <v>5225404220.8</v>
      </c>
      <c r="S63" s="128">
        <v>992917555.54</v>
      </c>
      <c r="T63" s="128">
        <v>6218321776.34</v>
      </c>
      <c r="U63" s="12" t="s">
        <v>141</v>
      </c>
      <c r="V63" s="12" t="s">
        <v>123</v>
      </c>
      <c r="W63" s="12" t="s">
        <v>971</v>
      </c>
      <c r="X63" s="12" t="s">
        <v>475</v>
      </c>
      <c r="Y63" s="12" t="s">
        <v>656</v>
      </c>
      <c r="Z63" s="12" t="s">
        <v>755</v>
      </c>
      <c r="AA63" s="12" t="s">
        <v>490</v>
      </c>
    </row>
    <row r="64" spans="1:27" ht="34.5" customHeight="1">
      <c r="A64" s="27">
        <v>57</v>
      </c>
      <c r="B64" s="14" t="s">
        <v>376</v>
      </c>
      <c r="C64" s="15" t="s">
        <v>378</v>
      </c>
      <c r="D64" s="18" t="s">
        <v>480</v>
      </c>
      <c r="E64" s="15" t="s">
        <v>660</v>
      </c>
      <c r="F64" s="15" t="s">
        <v>387</v>
      </c>
      <c r="G64" s="16" t="s">
        <v>481</v>
      </c>
      <c r="H64" s="16" t="s">
        <v>891</v>
      </c>
      <c r="I64" s="12" t="s">
        <v>377</v>
      </c>
      <c r="J64" s="44">
        <v>73</v>
      </c>
      <c r="K64" s="11">
        <v>2000</v>
      </c>
      <c r="L64" s="11">
        <f t="shared" si="1"/>
        <v>20.2020202020202</v>
      </c>
      <c r="M64" s="108">
        <v>3578813.24</v>
      </c>
      <c r="N64" s="108">
        <v>2421176.62</v>
      </c>
      <c r="O64" s="128">
        <v>11387617.100000001</v>
      </c>
      <c r="P64" s="128">
        <v>754630.82</v>
      </c>
      <c r="Q64" s="128">
        <v>12142247.92</v>
      </c>
      <c r="R64" s="128">
        <v>1147778577.09</v>
      </c>
      <c r="S64" s="128">
        <v>76848329.53</v>
      </c>
      <c r="T64" s="128">
        <v>1224626906.62</v>
      </c>
      <c r="U64" s="12" t="s">
        <v>141</v>
      </c>
      <c r="V64" s="12" t="s">
        <v>123</v>
      </c>
      <c r="W64" s="12" t="s">
        <v>971</v>
      </c>
      <c r="X64" s="12" t="s">
        <v>475</v>
      </c>
      <c r="Y64" s="12" t="s">
        <v>656</v>
      </c>
      <c r="Z64" s="12" t="s">
        <v>755</v>
      </c>
      <c r="AA64" s="12" t="s">
        <v>494</v>
      </c>
    </row>
    <row r="65" spans="1:27" ht="34.5" customHeight="1">
      <c r="A65" s="27">
        <v>58</v>
      </c>
      <c r="B65" s="14" t="s">
        <v>376</v>
      </c>
      <c r="C65" s="15" t="s">
        <v>378</v>
      </c>
      <c r="D65" s="18" t="s">
        <v>603</v>
      </c>
      <c r="E65" s="15" t="s">
        <v>604</v>
      </c>
      <c r="F65" s="15" t="s">
        <v>387</v>
      </c>
      <c r="G65" s="16"/>
      <c r="H65" s="16"/>
      <c r="I65" s="33"/>
      <c r="J65" s="44"/>
      <c r="K65" s="11">
        <v>100</v>
      </c>
      <c r="L65" s="11">
        <f t="shared" si="1"/>
        <v>1.0101010101010102</v>
      </c>
      <c r="M65" s="11"/>
      <c r="N65" s="11"/>
      <c r="O65" s="11"/>
      <c r="P65" s="11"/>
      <c r="Q65" s="11"/>
      <c r="R65" s="11"/>
      <c r="S65" s="11"/>
      <c r="T65" s="11"/>
      <c r="U65" s="21" t="s">
        <v>141</v>
      </c>
      <c r="V65" s="12" t="s">
        <v>123</v>
      </c>
      <c r="W65" s="12" t="s">
        <v>971</v>
      </c>
      <c r="X65" s="12" t="s">
        <v>475</v>
      </c>
      <c r="Y65" s="12" t="s">
        <v>656</v>
      </c>
      <c r="Z65" s="12" t="s">
        <v>755</v>
      </c>
      <c r="AA65" s="12" t="s">
        <v>255</v>
      </c>
    </row>
    <row r="66" spans="1:27" ht="36" customHeight="1">
      <c r="A66" s="27">
        <v>59</v>
      </c>
      <c r="B66" s="14" t="s">
        <v>376</v>
      </c>
      <c r="C66" s="14" t="s">
        <v>378</v>
      </c>
      <c r="D66" s="33"/>
      <c r="E66" s="15" t="s">
        <v>688</v>
      </c>
      <c r="F66" s="15" t="s">
        <v>506</v>
      </c>
      <c r="G66" s="16"/>
      <c r="H66" s="16"/>
      <c r="I66" s="16"/>
      <c r="J66" s="60"/>
      <c r="K66" s="11">
        <v>1</v>
      </c>
      <c r="L66" s="11">
        <f t="shared" si="1"/>
        <v>0.010101010101010102</v>
      </c>
      <c r="M66" s="11"/>
      <c r="N66" s="11"/>
      <c r="O66" s="11"/>
      <c r="P66" s="11"/>
      <c r="Q66" s="11"/>
      <c r="R66" s="11"/>
      <c r="S66" s="11"/>
      <c r="T66" s="11"/>
      <c r="U66" s="12" t="s">
        <v>141</v>
      </c>
      <c r="V66" s="12" t="s">
        <v>123</v>
      </c>
      <c r="W66" s="12" t="s">
        <v>970</v>
      </c>
      <c r="X66" s="12" t="s">
        <v>475</v>
      </c>
      <c r="Y66" s="12" t="s">
        <v>657</v>
      </c>
      <c r="Z66" s="12" t="s">
        <v>755</v>
      </c>
      <c r="AA66" s="12"/>
    </row>
    <row r="67" spans="1:27" ht="34.5" customHeight="1">
      <c r="A67" s="27">
        <v>60</v>
      </c>
      <c r="B67" s="14" t="s">
        <v>376</v>
      </c>
      <c r="C67" s="15" t="s">
        <v>378</v>
      </c>
      <c r="D67" s="18">
        <v>2975</v>
      </c>
      <c r="E67" s="15" t="s">
        <v>611</v>
      </c>
      <c r="F67" s="15" t="s">
        <v>444</v>
      </c>
      <c r="G67" s="16" t="s">
        <v>458</v>
      </c>
      <c r="H67" s="16" t="s">
        <v>456</v>
      </c>
      <c r="I67" s="12" t="s">
        <v>377</v>
      </c>
      <c r="J67" s="17">
        <v>25.1</v>
      </c>
      <c r="K67" s="11">
        <v>628.11</v>
      </c>
      <c r="L67" s="11">
        <f t="shared" si="1"/>
        <v>6.344545454545455</v>
      </c>
      <c r="M67" s="108">
        <v>0</v>
      </c>
      <c r="N67" s="108">
        <v>875474.55</v>
      </c>
      <c r="O67" s="128">
        <v>1295146.09</v>
      </c>
      <c r="P67" s="128">
        <v>172804.95</v>
      </c>
      <c r="Q67" s="128">
        <v>1467951.04</v>
      </c>
      <c r="R67" s="128">
        <v>131466194.79</v>
      </c>
      <c r="S67" s="128">
        <v>17665939.4</v>
      </c>
      <c r="T67" s="128">
        <v>149132134.19</v>
      </c>
      <c r="U67" s="12" t="s">
        <v>141</v>
      </c>
      <c r="V67" s="12" t="s">
        <v>123</v>
      </c>
      <c r="W67" s="12" t="s">
        <v>971</v>
      </c>
      <c r="X67" s="12" t="s">
        <v>475</v>
      </c>
      <c r="Y67" s="12" t="s">
        <v>656</v>
      </c>
      <c r="Z67" s="12" t="s">
        <v>755</v>
      </c>
      <c r="AA67" s="12" t="s">
        <v>490</v>
      </c>
    </row>
    <row r="68" spans="1:27" ht="34.5" customHeight="1">
      <c r="A68" s="27">
        <v>61</v>
      </c>
      <c r="B68" s="14" t="s">
        <v>376</v>
      </c>
      <c r="C68" s="15" t="s">
        <v>378</v>
      </c>
      <c r="D68" s="18">
        <v>2976</v>
      </c>
      <c r="E68" s="15" t="s">
        <v>610</v>
      </c>
      <c r="F68" s="15" t="s">
        <v>444</v>
      </c>
      <c r="G68" s="16" t="s">
        <v>458</v>
      </c>
      <c r="H68" s="16" t="s">
        <v>456</v>
      </c>
      <c r="I68" s="12" t="s">
        <v>383</v>
      </c>
      <c r="J68" s="17">
        <v>48.35</v>
      </c>
      <c r="K68" s="11">
        <v>1884</v>
      </c>
      <c r="L68" s="11">
        <f t="shared" si="1"/>
        <v>19.03030303030303</v>
      </c>
      <c r="M68" s="108">
        <v>0</v>
      </c>
      <c r="N68" s="108">
        <v>2303725.16</v>
      </c>
      <c r="O68" s="128">
        <v>3562739.7600000002</v>
      </c>
      <c r="P68" s="128">
        <v>468557.12</v>
      </c>
      <c r="Q68" s="128">
        <v>4031296.88</v>
      </c>
      <c r="R68" s="128">
        <v>361390536.01</v>
      </c>
      <c r="S68" s="128">
        <v>46726289.99</v>
      </c>
      <c r="T68" s="128">
        <v>408116826</v>
      </c>
      <c r="U68" s="12" t="s">
        <v>141</v>
      </c>
      <c r="V68" s="12" t="s">
        <v>123</v>
      </c>
      <c r="W68" s="12" t="s">
        <v>971</v>
      </c>
      <c r="X68" s="12" t="s">
        <v>475</v>
      </c>
      <c r="Y68" s="12" t="s">
        <v>656</v>
      </c>
      <c r="Z68" s="12" t="s">
        <v>755</v>
      </c>
      <c r="AA68" s="12" t="s">
        <v>494</v>
      </c>
    </row>
    <row r="69" spans="1:27" ht="34.5" customHeight="1">
      <c r="A69" s="27">
        <v>62</v>
      </c>
      <c r="B69" s="14" t="s">
        <v>376</v>
      </c>
      <c r="C69" s="15" t="s">
        <v>378</v>
      </c>
      <c r="D69" s="18">
        <v>2396</v>
      </c>
      <c r="E69" s="86" t="s">
        <v>713</v>
      </c>
      <c r="F69" s="15" t="s">
        <v>27</v>
      </c>
      <c r="G69" s="87" t="s">
        <v>714</v>
      </c>
      <c r="H69" s="112" t="s">
        <v>893</v>
      </c>
      <c r="I69" s="12" t="s">
        <v>377</v>
      </c>
      <c r="J69" s="85">
        <v>170000000</v>
      </c>
      <c r="K69" s="11"/>
      <c r="L69" s="11"/>
      <c r="M69" s="108">
        <v>329703.72</v>
      </c>
      <c r="N69" s="108">
        <v>827256.44</v>
      </c>
      <c r="O69" s="128">
        <v>4430524.56</v>
      </c>
      <c r="P69" s="128" t="s">
        <v>896</v>
      </c>
      <c r="Q69" s="128">
        <v>4430524.56</v>
      </c>
      <c r="R69" s="128">
        <v>451250874.61</v>
      </c>
      <c r="S69" s="128" t="s">
        <v>896</v>
      </c>
      <c r="T69" s="128">
        <v>451250874.61</v>
      </c>
      <c r="U69" s="12" t="s">
        <v>141</v>
      </c>
      <c r="V69" s="12" t="s">
        <v>123</v>
      </c>
      <c r="W69" s="12" t="s">
        <v>147</v>
      </c>
      <c r="X69" s="12"/>
      <c r="Y69" s="12"/>
      <c r="Z69" s="12" t="s">
        <v>755</v>
      </c>
      <c r="AA69" s="12"/>
    </row>
    <row r="70" spans="1:27" ht="34.5" customHeight="1">
      <c r="A70" s="27">
        <v>63</v>
      </c>
      <c r="B70" s="15" t="s">
        <v>376</v>
      </c>
      <c r="C70" s="15" t="s">
        <v>378</v>
      </c>
      <c r="D70" s="18" t="s">
        <v>784</v>
      </c>
      <c r="E70" s="93" t="s">
        <v>669</v>
      </c>
      <c r="F70" s="15" t="s">
        <v>27</v>
      </c>
      <c r="G70" s="87" t="s">
        <v>792</v>
      </c>
      <c r="H70" s="87" t="s">
        <v>268</v>
      </c>
      <c r="I70" s="86" t="s">
        <v>383</v>
      </c>
      <c r="J70" s="97">
        <v>6.13</v>
      </c>
      <c r="K70" s="11"/>
      <c r="L70" s="11"/>
      <c r="M70" s="108">
        <v>456367.95</v>
      </c>
      <c r="N70" s="108">
        <v>0</v>
      </c>
      <c r="O70" s="128">
        <v>1374434.85</v>
      </c>
      <c r="P70" s="128" t="s">
        <v>896</v>
      </c>
      <c r="Q70" s="128">
        <v>1374434.85</v>
      </c>
      <c r="R70" s="128">
        <v>139952306.18</v>
      </c>
      <c r="S70" s="128" t="s">
        <v>896</v>
      </c>
      <c r="T70" s="128">
        <v>139952306.18</v>
      </c>
      <c r="U70" s="12" t="s">
        <v>141</v>
      </c>
      <c r="V70" s="12" t="s">
        <v>123</v>
      </c>
      <c r="W70" s="12" t="s">
        <v>147</v>
      </c>
      <c r="X70" s="12"/>
      <c r="Y70" s="12"/>
      <c r="Z70" s="12"/>
      <c r="AA70" s="12"/>
    </row>
    <row r="71" spans="1:27" ht="34.5" customHeight="1">
      <c r="A71" s="27">
        <v>64</v>
      </c>
      <c r="B71" s="14" t="s">
        <v>376</v>
      </c>
      <c r="C71" s="15" t="s">
        <v>378</v>
      </c>
      <c r="D71" s="18" t="s">
        <v>785</v>
      </c>
      <c r="E71" s="15" t="s">
        <v>715</v>
      </c>
      <c r="F71" s="15" t="s">
        <v>444</v>
      </c>
      <c r="G71" s="87" t="s">
        <v>716</v>
      </c>
      <c r="H71" s="87" t="s">
        <v>717</v>
      </c>
      <c r="I71" s="88" t="s">
        <v>383</v>
      </c>
      <c r="J71" s="85">
        <v>25538000</v>
      </c>
      <c r="K71" s="11"/>
      <c r="L71" s="11"/>
      <c r="M71" s="108">
        <v>1120714.6099999999</v>
      </c>
      <c r="N71" s="108">
        <v>0</v>
      </c>
      <c r="O71" s="128">
        <v>1120714.6099999999</v>
      </c>
      <c r="P71" s="128" t="s">
        <v>896</v>
      </c>
      <c r="Q71" s="128">
        <v>1120714.61</v>
      </c>
      <c r="R71" s="128">
        <v>112705766.58</v>
      </c>
      <c r="S71" s="128" t="s">
        <v>896</v>
      </c>
      <c r="T71" s="128">
        <v>112705766.58</v>
      </c>
      <c r="U71" s="12" t="s">
        <v>141</v>
      </c>
      <c r="V71" s="12" t="s">
        <v>123</v>
      </c>
      <c r="W71" s="12" t="s">
        <v>147</v>
      </c>
      <c r="X71" s="12"/>
      <c r="Y71" s="12"/>
      <c r="Z71" s="12" t="s">
        <v>755</v>
      </c>
      <c r="AA71" s="12"/>
    </row>
    <row r="72" spans="1:27" ht="34.5" customHeight="1">
      <c r="A72" s="27">
        <v>65</v>
      </c>
      <c r="B72" s="14" t="s">
        <v>376</v>
      </c>
      <c r="C72" s="14" t="s">
        <v>378</v>
      </c>
      <c r="D72" s="18" t="s">
        <v>794</v>
      </c>
      <c r="E72" s="14" t="s">
        <v>795</v>
      </c>
      <c r="F72" s="15" t="s">
        <v>793</v>
      </c>
      <c r="G72" s="87" t="s">
        <v>796</v>
      </c>
      <c r="H72" s="87" t="s">
        <v>254</v>
      </c>
      <c r="I72" s="12" t="s">
        <v>377</v>
      </c>
      <c r="J72" s="95">
        <v>243.24</v>
      </c>
      <c r="K72" s="11"/>
      <c r="L72" s="11"/>
      <c r="M72" s="108">
        <v>183968.56</v>
      </c>
      <c r="N72" s="108">
        <v>14308162.32</v>
      </c>
      <c r="O72" s="128">
        <v>18206675.25</v>
      </c>
      <c r="P72" s="128">
        <v>723704.96</v>
      </c>
      <c r="Q72" s="128">
        <v>18930380.21</v>
      </c>
      <c r="R72" s="128">
        <v>1847067618.3600001</v>
      </c>
      <c r="S72" s="128">
        <v>73655052.57</v>
      </c>
      <c r="T72" s="128">
        <v>1920722670.93</v>
      </c>
      <c r="U72" s="12" t="s">
        <v>141</v>
      </c>
      <c r="V72" s="12" t="s">
        <v>123</v>
      </c>
      <c r="W72" s="12" t="s">
        <v>147</v>
      </c>
      <c r="X72" s="12"/>
      <c r="Y72" s="12"/>
      <c r="Z72" s="12"/>
      <c r="AA72" s="12"/>
    </row>
    <row r="73" spans="1:27" ht="34.5" customHeight="1">
      <c r="A73" s="27">
        <v>66</v>
      </c>
      <c r="B73" s="14" t="s">
        <v>376</v>
      </c>
      <c r="C73" s="14" t="s">
        <v>378</v>
      </c>
      <c r="D73" s="18" t="s">
        <v>925</v>
      </c>
      <c r="E73" s="14" t="s">
        <v>926</v>
      </c>
      <c r="F73" s="15" t="s">
        <v>163</v>
      </c>
      <c r="G73" s="87" t="s">
        <v>927</v>
      </c>
      <c r="H73" s="87" t="s">
        <v>266</v>
      </c>
      <c r="I73" s="12" t="s">
        <v>377</v>
      </c>
      <c r="J73" s="95">
        <v>200</v>
      </c>
      <c r="K73" s="11"/>
      <c r="L73" s="11"/>
      <c r="M73" s="108"/>
      <c r="N73" s="108"/>
      <c r="O73" s="128">
        <v>11806418</v>
      </c>
      <c r="P73" s="128">
        <v>164292.06</v>
      </c>
      <c r="Q73" s="128">
        <v>11970710.06</v>
      </c>
      <c r="R73" s="128">
        <v>1199370711.27</v>
      </c>
      <c r="S73" s="128">
        <v>16738892.25</v>
      </c>
      <c r="T73" s="128">
        <v>1216109603.52</v>
      </c>
      <c r="U73" s="12" t="s">
        <v>141</v>
      </c>
      <c r="V73" s="12" t="s">
        <v>123</v>
      </c>
      <c r="W73" s="12" t="s">
        <v>147</v>
      </c>
      <c r="X73" s="12"/>
      <c r="Y73" s="12"/>
      <c r="Z73" s="12"/>
      <c r="AA73" s="12"/>
    </row>
    <row r="74" spans="1:27" s="138" customFormat="1" ht="34.5" customHeight="1">
      <c r="A74" s="27">
        <v>67</v>
      </c>
      <c r="B74" s="177" t="s">
        <v>376</v>
      </c>
      <c r="C74" s="177" t="s">
        <v>378</v>
      </c>
      <c r="D74" s="178" t="s">
        <v>983</v>
      </c>
      <c r="E74" s="179" t="s">
        <v>984</v>
      </c>
      <c r="F74" s="179" t="s">
        <v>428</v>
      </c>
      <c r="G74" s="87" t="s">
        <v>985</v>
      </c>
      <c r="H74" s="87" t="s">
        <v>986</v>
      </c>
      <c r="I74" s="12" t="s">
        <v>377</v>
      </c>
      <c r="J74" s="95">
        <v>248</v>
      </c>
      <c r="K74" s="180"/>
      <c r="L74" s="180"/>
      <c r="M74" s="181"/>
      <c r="N74" s="181"/>
      <c r="O74" s="182">
        <v>0</v>
      </c>
      <c r="P74" s="182">
        <v>114700</v>
      </c>
      <c r="Q74" s="182">
        <v>114700</v>
      </c>
      <c r="R74" s="182">
        <v>0</v>
      </c>
      <c r="S74" s="182">
        <v>11683920.91</v>
      </c>
      <c r="T74" s="182">
        <v>11683920.91</v>
      </c>
      <c r="U74" s="183" t="s">
        <v>141</v>
      </c>
      <c r="V74" s="183" t="s">
        <v>123</v>
      </c>
      <c r="W74" s="183" t="s">
        <v>147</v>
      </c>
      <c r="X74" s="183"/>
      <c r="Y74" s="183"/>
      <c r="Z74" s="183"/>
      <c r="AA74" s="183"/>
    </row>
    <row r="75" spans="1:27" ht="34.5" customHeight="1">
      <c r="A75" s="27">
        <v>68</v>
      </c>
      <c r="B75" s="14" t="s">
        <v>200</v>
      </c>
      <c r="C75" s="15" t="s">
        <v>378</v>
      </c>
      <c r="D75" s="18"/>
      <c r="E75" s="15" t="s">
        <v>298</v>
      </c>
      <c r="F75" s="15" t="s">
        <v>371</v>
      </c>
      <c r="G75" s="16" t="s">
        <v>473</v>
      </c>
      <c r="H75" s="16" t="s">
        <v>609</v>
      </c>
      <c r="I75" s="12" t="s">
        <v>377</v>
      </c>
      <c r="J75" s="17">
        <v>300</v>
      </c>
      <c r="K75" s="11">
        <v>1648</v>
      </c>
      <c r="L75" s="11">
        <f aca="true" t="shared" si="2" ref="L75:L89">K75/99</f>
        <v>16.646464646464647</v>
      </c>
      <c r="M75" s="11"/>
      <c r="N75" s="11"/>
      <c r="O75" s="11"/>
      <c r="P75" s="11"/>
      <c r="Q75" s="11"/>
      <c r="R75" s="11"/>
      <c r="S75" s="11"/>
      <c r="T75" s="11"/>
      <c r="U75" s="12" t="s">
        <v>141</v>
      </c>
      <c r="V75" s="12" t="s">
        <v>123</v>
      </c>
      <c r="W75" s="12" t="s">
        <v>970</v>
      </c>
      <c r="X75" s="12" t="s">
        <v>476</v>
      </c>
      <c r="Y75" s="12" t="s">
        <v>657</v>
      </c>
      <c r="Z75" s="12" t="s">
        <v>755</v>
      </c>
      <c r="AA75" s="12" t="s">
        <v>489</v>
      </c>
    </row>
    <row r="76" spans="1:27" ht="34.5" customHeight="1">
      <c r="A76" s="27">
        <v>69</v>
      </c>
      <c r="B76" s="14" t="s">
        <v>200</v>
      </c>
      <c r="C76" s="15" t="s">
        <v>378</v>
      </c>
      <c r="D76" s="18" t="s">
        <v>436</v>
      </c>
      <c r="E76" s="15" t="s">
        <v>313</v>
      </c>
      <c r="F76" s="15" t="s">
        <v>142</v>
      </c>
      <c r="G76" s="16" t="s">
        <v>429</v>
      </c>
      <c r="H76" s="16" t="s">
        <v>181</v>
      </c>
      <c r="I76" s="12" t="s">
        <v>377</v>
      </c>
      <c r="J76" s="17">
        <v>143.9</v>
      </c>
      <c r="K76" s="11">
        <v>450</v>
      </c>
      <c r="L76" s="11">
        <f t="shared" si="2"/>
        <v>4.545454545454546</v>
      </c>
      <c r="M76" s="108">
        <v>5169090</v>
      </c>
      <c r="N76" s="108">
        <v>5853101</v>
      </c>
      <c r="O76" s="128">
        <v>20975797</v>
      </c>
      <c r="P76" s="128">
        <v>2070339</v>
      </c>
      <c r="Q76" s="128">
        <v>23046136</v>
      </c>
      <c r="R76" s="128">
        <v>2122110839.46</v>
      </c>
      <c r="S76" s="128">
        <v>210605131.22</v>
      </c>
      <c r="T76" s="128">
        <v>2332715970.68</v>
      </c>
      <c r="U76" s="12" t="s">
        <v>144</v>
      </c>
      <c r="V76" s="12" t="s">
        <v>123</v>
      </c>
      <c r="W76" s="12" t="s">
        <v>970</v>
      </c>
      <c r="X76" s="12" t="s">
        <v>476</v>
      </c>
      <c r="Y76" s="12" t="s">
        <v>657</v>
      </c>
      <c r="Z76" s="12" t="s">
        <v>755</v>
      </c>
      <c r="AA76" s="12"/>
    </row>
    <row r="77" spans="1:27" ht="34.5" customHeight="1">
      <c r="A77" s="27">
        <v>70</v>
      </c>
      <c r="B77" s="14" t="s">
        <v>200</v>
      </c>
      <c r="C77" s="15" t="s">
        <v>378</v>
      </c>
      <c r="D77" s="18" t="s">
        <v>437</v>
      </c>
      <c r="E77" s="15" t="s">
        <v>314</v>
      </c>
      <c r="F77" s="15" t="s">
        <v>142</v>
      </c>
      <c r="G77" s="16" t="s">
        <v>429</v>
      </c>
      <c r="H77" s="16" t="s">
        <v>181</v>
      </c>
      <c r="I77" s="12" t="s">
        <v>377</v>
      </c>
      <c r="J77" s="17">
        <v>156.2</v>
      </c>
      <c r="K77" s="11">
        <v>1000</v>
      </c>
      <c r="L77" s="11">
        <f t="shared" si="2"/>
        <v>10.1010101010101</v>
      </c>
      <c r="M77" s="108">
        <v>11176599</v>
      </c>
      <c r="N77" s="108">
        <v>6815645</v>
      </c>
      <c r="O77" s="128">
        <v>32034604</v>
      </c>
      <c r="P77" s="128">
        <v>4832702</v>
      </c>
      <c r="Q77" s="128">
        <v>36867306</v>
      </c>
      <c r="R77" s="128">
        <v>3241276784.24</v>
      </c>
      <c r="S77" s="128">
        <v>491606369.22</v>
      </c>
      <c r="T77" s="128">
        <v>3732883153.46</v>
      </c>
      <c r="U77" s="12" t="s">
        <v>144</v>
      </c>
      <c r="V77" s="12" t="s">
        <v>123</v>
      </c>
      <c r="W77" s="12" t="s">
        <v>970</v>
      </c>
      <c r="X77" s="12" t="s">
        <v>476</v>
      </c>
      <c r="Y77" s="12" t="s">
        <v>657</v>
      </c>
      <c r="Z77" s="12" t="s">
        <v>755</v>
      </c>
      <c r="AA77" s="12"/>
    </row>
    <row r="78" spans="1:27" ht="34.5" customHeight="1">
      <c r="A78" s="27">
        <v>71</v>
      </c>
      <c r="B78" s="14" t="s">
        <v>200</v>
      </c>
      <c r="C78" s="15" t="s">
        <v>378</v>
      </c>
      <c r="D78" s="18"/>
      <c r="E78" s="15" t="s">
        <v>615</v>
      </c>
      <c r="F78" s="15" t="s">
        <v>393</v>
      </c>
      <c r="G78" s="16"/>
      <c r="H78" s="16"/>
      <c r="I78" s="12"/>
      <c r="J78" s="17"/>
      <c r="K78" s="11">
        <v>99000</v>
      </c>
      <c r="L78" s="11">
        <f t="shared" si="2"/>
        <v>1000</v>
      </c>
      <c r="M78" s="11"/>
      <c r="N78" s="11"/>
      <c r="O78" s="11"/>
      <c r="P78" s="11"/>
      <c r="Q78" s="11"/>
      <c r="R78" s="11"/>
      <c r="S78" s="11"/>
      <c r="T78" s="11"/>
      <c r="U78" s="21" t="s">
        <v>234</v>
      </c>
      <c r="V78" s="12" t="s">
        <v>34</v>
      </c>
      <c r="W78" s="12" t="s">
        <v>147</v>
      </c>
      <c r="X78" s="12" t="s">
        <v>476</v>
      </c>
      <c r="Y78" s="12" t="s">
        <v>657</v>
      </c>
      <c r="Z78" s="12" t="s">
        <v>755</v>
      </c>
      <c r="AA78" s="12" t="s">
        <v>494</v>
      </c>
    </row>
    <row r="79" spans="1:27" ht="34.5" customHeight="1">
      <c r="A79" s="27">
        <v>72</v>
      </c>
      <c r="B79" s="14" t="s">
        <v>200</v>
      </c>
      <c r="C79" s="15" t="s">
        <v>378</v>
      </c>
      <c r="D79" s="64" t="s">
        <v>468</v>
      </c>
      <c r="E79" s="15" t="s">
        <v>469</v>
      </c>
      <c r="F79" s="15" t="s">
        <v>470</v>
      </c>
      <c r="G79" s="16" t="s">
        <v>471</v>
      </c>
      <c r="H79" s="16" t="s">
        <v>472</v>
      </c>
      <c r="I79" s="12" t="s">
        <v>402</v>
      </c>
      <c r="J79" s="17">
        <v>850</v>
      </c>
      <c r="K79" s="11">
        <v>100</v>
      </c>
      <c r="L79" s="11">
        <f t="shared" si="2"/>
        <v>1.0101010101010102</v>
      </c>
      <c r="M79" s="11"/>
      <c r="N79" s="11"/>
      <c r="O79" s="108">
        <v>0</v>
      </c>
      <c r="P79" s="108">
        <v>12988862.71</v>
      </c>
      <c r="Q79" s="108">
        <v>12988862.71</v>
      </c>
      <c r="R79" s="108">
        <v>0</v>
      </c>
      <c r="S79" s="108">
        <v>1321291409.1</v>
      </c>
      <c r="T79" s="108">
        <v>1321291409.1</v>
      </c>
      <c r="U79" s="12" t="s">
        <v>141</v>
      </c>
      <c r="V79" s="12" t="s">
        <v>123</v>
      </c>
      <c r="W79" s="12" t="s">
        <v>970</v>
      </c>
      <c r="X79" s="12" t="s">
        <v>476</v>
      </c>
      <c r="Y79" s="12" t="s">
        <v>657</v>
      </c>
      <c r="Z79" s="12" t="s">
        <v>755</v>
      </c>
      <c r="AA79" s="12" t="s">
        <v>499</v>
      </c>
    </row>
    <row r="80" spans="1:27" ht="34.5" customHeight="1">
      <c r="A80" s="27">
        <v>73</v>
      </c>
      <c r="B80" s="14" t="s">
        <v>200</v>
      </c>
      <c r="C80" s="15" t="s">
        <v>378</v>
      </c>
      <c r="D80" s="18" t="s">
        <v>176</v>
      </c>
      <c r="E80" s="15" t="s">
        <v>683</v>
      </c>
      <c r="F80" s="15" t="s">
        <v>163</v>
      </c>
      <c r="G80" s="16" t="s">
        <v>178</v>
      </c>
      <c r="H80" s="16" t="s">
        <v>107</v>
      </c>
      <c r="I80" s="12" t="s">
        <v>402</v>
      </c>
      <c r="J80" s="17">
        <v>585</v>
      </c>
      <c r="K80" s="11">
        <v>4800</v>
      </c>
      <c r="L80" s="11">
        <f t="shared" si="2"/>
        <v>48.484848484848484</v>
      </c>
      <c r="M80" s="11"/>
      <c r="N80" s="11"/>
      <c r="O80" s="128">
        <v>15449357.73</v>
      </c>
      <c r="P80" s="128">
        <v>27183324.61</v>
      </c>
      <c r="Q80" s="128">
        <v>42632682.34</v>
      </c>
      <c r="R80" s="128">
        <v>1535234003.21</v>
      </c>
      <c r="S80" s="128">
        <v>2766581645.22</v>
      </c>
      <c r="T80" s="128">
        <v>4301815648.43</v>
      </c>
      <c r="U80" s="12" t="s">
        <v>141</v>
      </c>
      <c r="V80" s="12" t="s">
        <v>123</v>
      </c>
      <c r="W80" s="12" t="s">
        <v>970</v>
      </c>
      <c r="X80" s="12" t="s">
        <v>476</v>
      </c>
      <c r="Y80" s="12" t="s">
        <v>658</v>
      </c>
      <c r="Z80" s="12" t="s">
        <v>755</v>
      </c>
      <c r="AA80" s="12" t="s">
        <v>489</v>
      </c>
    </row>
    <row r="81" spans="1:27" ht="34.5" customHeight="1">
      <c r="A81" s="27">
        <v>74</v>
      </c>
      <c r="B81" s="14" t="s">
        <v>200</v>
      </c>
      <c r="C81" s="15" t="s">
        <v>378</v>
      </c>
      <c r="D81" s="18" t="s">
        <v>177</v>
      </c>
      <c r="E81" s="15" t="s">
        <v>682</v>
      </c>
      <c r="F81" s="15" t="s">
        <v>163</v>
      </c>
      <c r="G81" s="16" t="s">
        <v>178</v>
      </c>
      <c r="H81" s="16" t="s">
        <v>179</v>
      </c>
      <c r="I81" s="12" t="s">
        <v>377</v>
      </c>
      <c r="J81" s="17">
        <v>259</v>
      </c>
      <c r="K81" s="11">
        <v>4000</v>
      </c>
      <c r="L81" s="11">
        <f t="shared" si="2"/>
        <v>40.4040404040404</v>
      </c>
      <c r="M81" s="108">
        <v>0</v>
      </c>
      <c r="N81" s="108">
        <v>32381200.26</v>
      </c>
      <c r="O81" s="128">
        <v>32381200.26</v>
      </c>
      <c r="P81" s="128" t="s">
        <v>896</v>
      </c>
      <c r="Q81" s="128">
        <v>32381200.26</v>
      </c>
      <c r="R81" s="128">
        <v>3278304612.38</v>
      </c>
      <c r="S81" s="128" t="s">
        <v>896</v>
      </c>
      <c r="T81" s="128">
        <v>3278304612.38</v>
      </c>
      <c r="U81" s="12" t="s">
        <v>141</v>
      </c>
      <c r="V81" s="12" t="s">
        <v>123</v>
      </c>
      <c r="W81" s="12" t="s">
        <v>970</v>
      </c>
      <c r="X81" s="12" t="s">
        <v>476</v>
      </c>
      <c r="Y81" s="12" t="s">
        <v>658</v>
      </c>
      <c r="Z81" s="12" t="s">
        <v>755</v>
      </c>
      <c r="AA81" s="12" t="s">
        <v>486</v>
      </c>
    </row>
    <row r="82" spans="1:27" ht="34.5" customHeight="1">
      <c r="A82" s="27">
        <v>75</v>
      </c>
      <c r="B82" s="14" t="s">
        <v>200</v>
      </c>
      <c r="C82" s="15" t="s">
        <v>378</v>
      </c>
      <c r="D82" s="18"/>
      <c r="E82" s="15" t="s">
        <v>684</v>
      </c>
      <c r="F82" s="15" t="s">
        <v>163</v>
      </c>
      <c r="G82" s="16"/>
      <c r="H82" s="16"/>
      <c r="I82" s="12"/>
      <c r="J82" s="17"/>
      <c r="K82" s="11">
        <v>5000</v>
      </c>
      <c r="L82" s="11">
        <f t="shared" si="2"/>
        <v>50.505050505050505</v>
      </c>
      <c r="M82" s="11"/>
      <c r="N82" s="11"/>
      <c r="O82" s="11"/>
      <c r="P82" s="11"/>
      <c r="Q82" s="11"/>
      <c r="R82" s="11"/>
      <c r="S82" s="11"/>
      <c r="T82" s="11"/>
      <c r="U82" s="12" t="s">
        <v>141</v>
      </c>
      <c r="V82" s="12" t="s">
        <v>123</v>
      </c>
      <c r="W82" s="12" t="s">
        <v>970</v>
      </c>
      <c r="X82" s="12" t="s">
        <v>476</v>
      </c>
      <c r="Y82" s="12" t="s">
        <v>658</v>
      </c>
      <c r="Z82" s="12" t="s">
        <v>755</v>
      </c>
      <c r="AA82" s="12"/>
    </row>
    <row r="83" spans="1:27" ht="34.5" customHeight="1">
      <c r="A83" s="27">
        <v>76</v>
      </c>
      <c r="B83" s="14" t="s">
        <v>200</v>
      </c>
      <c r="C83" s="15" t="s">
        <v>378</v>
      </c>
      <c r="D83" s="18"/>
      <c r="E83" s="15" t="s">
        <v>685</v>
      </c>
      <c r="F83" s="15" t="s">
        <v>163</v>
      </c>
      <c r="G83" s="16"/>
      <c r="H83" s="16"/>
      <c r="I83" s="12"/>
      <c r="J83" s="17"/>
      <c r="K83" s="11">
        <v>4000</v>
      </c>
      <c r="L83" s="11">
        <f t="shared" si="2"/>
        <v>40.4040404040404</v>
      </c>
      <c r="M83" s="11"/>
      <c r="N83" s="11"/>
      <c r="O83" s="11"/>
      <c r="P83" s="11"/>
      <c r="Q83" s="11"/>
      <c r="R83" s="11"/>
      <c r="S83" s="11"/>
      <c r="T83" s="11"/>
      <c r="U83" s="12" t="s">
        <v>141</v>
      </c>
      <c r="V83" s="12" t="s">
        <v>123</v>
      </c>
      <c r="W83" s="12" t="s">
        <v>970</v>
      </c>
      <c r="X83" s="12" t="s">
        <v>476</v>
      </c>
      <c r="Y83" s="12" t="s">
        <v>658</v>
      </c>
      <c r="Z83" s="12" t="s">
        <v>755</v>
      </c>
      <c r="AA83" s="12"/>
    </row>
    <row r="84" spans="1:27" ht="34.5" customHeight="1">
      <c r="A84" s="27">
        <v>77</v>
      </c>
      <c r="B84" s="14" t="s">
        <v>200</v>
      </c>
      <c r="C84" s="15" t="s">
        <v>378</v>
      </c>
      <c r="D84" s="18" t="s">
        <v>201</v>
      </c>
      <c r="E84" s="15" t="s">
        <v>312</v>
      </c>
      <c r="F84" s="15" t="s">
        <v>161</v>
      </c>
      <c r="G84" s="16" t="s">
        <v>233</v>
      </c>
      <c r="H84" s="16" t="s">
        <v>180</v>
      </c>
      <c r="I84" s="12" t="s">
        <v>377</v>
      </c>
      <c r="J84" s="17">
        <v>474</v>
      </c>
      <c r="K84" s="49">
        <v>3928</v>
      </c>
      <c r="L84" s="11">
        <f t="shared" si="2"/>
        <v>39.676767676767675</v>
      </c>
      <c r="M84" s="11"/>
      <c r="N84" s="11"/>
      <c r="O84" s="11"/>
      <c r="P84" s="11"/>
      <c r="Q84" s="11"/>
      <c r="R84" s="11"/>
      <c r="S84" s="11"/>
      <c r="T84" s="11"/>
      <c r="U84" s="12" t="s">
        <v>141</v>
      </c>
      <c r="V84" s="12" t="s">
        <v>123</v>
      </c>
      <c r="W84" s="12" t="s">
        <v>970</v>
      </c>
      <c r="X84" s="12" t="s">
        <v>476</v>
      </c>
      <c r="Y84" s="12" t="s">
        <v>657</v>
      </c>
      <c r="Z84" s="12" t="s">
        <v>755</v>
      </c>
      <c r="AA84" s="12" t="s">
        <v>486</v>
      </c>
    </row>
    <row r="85" spans="1:27" ht="34.5" customHeight="1">
      <c r="A85" s="27">
        <v>78</v>
      </c>
      <c r="B85" s="14" t="s">
        <v>200</v>
      </c>
      <c r="C85" s="15" t="s">
        <v>378</v>
      </c>
      <c r="D85" s="18" t="s">
        <v>202</v>
      </c>
      <c r="E85" s="15" t="s">
        <v>312</v>
      </c>
      <c r="F85" s="15" t="s">
        <v>161</v>
      </c>
      <c r="G85" s="16" t="s">
        <v>103</v>
      </c>
      <c r="H85" s="16" t="s">
        <v>110</v>
      </c>
      <c r="I85" s="12" t="s">
        <v>377</v>
      </c>
      <c r="J85" s="17">
        <v>1000</v>
      </c>
      <c r="K85" s="49">
        <v>13252</v>
      </c>
      <c r="L85" s="11">
        <f t="shared" si="2"/>
        <v>133.85858585858585</v>
      </c>
      <c r="M85" s="108">
        <v>52353000</v>
      </c>
      <c r="N85" s="108">
        <v>0</v>
      </c>
      <c r="O85" s="128">
        <v>132518600</v>
      </c>
      <c r="P85" s="128" t="s">
        <v>896</v>
      </c>
      <c r="Q85" s="128">
        <v>132518600</v>
      </c>
      <c r="R85" s="128">
        <v>13493125804.95</v>
      </c>
      <c r="S85" s="128" t="s">
        <v>896</v>
      </c>
      <c r="T85" s="128">
        <v>13493125804.95</v>
      </c>
      <c r="U85" s="12" t="s">
        <v>141</v>
      </c>
      <c r="V85" s="12" t="s">
        <v>123</v>
      </c>
      <c r="W85" s="12" t="s">
        <v>970</v>
      </c>
      <c r="X85" s="12" t="s">
        <v>476</v>
      </c>
      <c r="Y85" s="12" t="s">
        <v>657</v>
      </c>
      <c r="Z85" s="12" t="s">
        <v>755</v>
      </c>
      <c r="AA85" s="12" t="s">
        <v>497</v>
      </c>
    </row>
    <row r="86" spans="1:27" ht="34.5" customHeight="1">
      <c r="A86" s="27">
        <v>79</v>
      </c>
      <c r="B86" s="14" t="s">
        <v>200</v>
      </c>
      <c r="C86" s="15" t="s">
        <v>378</v>
      </c>
      <c r="D86" s="13"/>
      <c r="E86" s="15" t="s">
        <v>687</v>
      </c>
      <c r="F86" s="15" t="s">
        <v>530</v>
      </c>
      <c r="G86" s="16"/>
      <c r="H86" s="16"/>
      <c r="I86" s="12"/>
      <c r="J86" s="17"/>
      <c r="K86" s="11">
        <v>100</v>
      </c>
      <c r="L86" s="11">
        <f t="shared" si="2"/>
        <v>1.0101010101010102</v>
      </c>
      <c r="M86" s="11"/>
      <c r="N86" s="11"/>
      <c r="O86" s="11"/>
      <c r="P86" s="11"/>
      <c r="Q86" s="11"/>
      <c r="R86" s="11"/>
      <c r="S86" s="11"/>
      <c r="T86" s="11"/>
      <c r="U86" s="12" t="s">
        <v>141</v>
      </c>
      <c r="V86" s="12" t="s">
        <v>123</v>
      </c>
      <c r="W86" s="12" t="s">
        <v>970</v>
      </c>
      <c r="X86" s="12" t="s">
        <v>476</v>
      </c>
      <c r="Y86" s="12" t="s">
        <v>657</v>
      </c>
      <c r="Z86" s="12" t="s">
        <v>755</v>
      </c>
      <c r="AA86" s="12"/>
    </row>
    <row r="87" spans="1:27" ht="34.5" customHeight="1">
      <c r="A87" s="27">
        <v>80</v>
      </c>
      <c r="B87" s="14" t="s">
        <v>200</v>
      </c>
      <c r="C87" s="15" t="s">
        <v>378</v>
      </c>
      <c r="D87" s="18"/>
      <c r="E87" s="15" t="s">
        <v>333</v>
      </c>
      <c r="F87" s="15" t="s">
        <v>444</v>
      </c>
      <c r="G87" s="16"/>
      <c r="H87" s="16"/>
      <c r="I87" s="12"/>
      <c r="J87" s="17"/>
      <c r="K87" s="11">
        <v>1686.011</v>
      </c>
      <c r="L87" s="11">
        <f t="shared" si="2"/>
        <v>17.03041414141414</v>
      </c>
      <c r="M87" s="11"/>
      <c r="N87" s="11"/>
      <c r="O87" s="11"/>
      <c r="P87" s="11"/>
      <c r="Q87" s="11"/>
      <c r="R87" s="11"/>
      <c r="S87" s="11"/>
      <c r="T87" s="11"/>
      <c r="U87" s="12" t="s">
        <v>141</v>
      </c>
      <c r="V87" s="12" t="s">
        <v>123</v>
      </c>
      <c r="W87" s="12" t="s">
        <v>971</v>
      </c>
      <c r="X87" s="12" t="s">
        <v>476</v>
      </c>
      <c r="Y87" s="12" t="s">
        <v>656</v>
      </c>
      <c r="Z87" s="12" t="s">
        <v>755</v>
      </c>
      <c r="AA87" s="12"/>
    </row>
    <row r="88" spans="1:27" ht="34.5" customHeight="1">
      <c r="A88" s="27">
        <v>81</v>
      </c>
      <c r="B88" s="14" t="s">
        <v>200</v>
      </c>
      <c r="C88" s="15" t="s">
        <v>378</v>
      </c>
      <c r="D88" s="18"/>
      <c r="E88" s="15" t="s">
        <v>334</v>
      </c>
      <c r="F88" s="15" t="s">
        <v>444</v>
      </c>
      <c r="G88" s="16"/>
      <c r="H88" s="16"/>
      <c r="I88" s="12"/>
      <c r="J88" s="17"/>
      <c r="K88" s="11">
        <v>317.5</v>
      </c>
      <c r="L88" s="11">
        <f t="shared" si="2"/>
        <v>3.207070707070707</v>
      </c>
      <c r="M88" s="11"/>
      <c r="N88" s="11"/>
      <c r="O88" s="11"/>
      <c r="P88" s="11"/>
      <c r="Q88" s="11"/>
      <c r="R88" s="11"/>
      <c r="S88" s="11"/>
      <c r="T88" s="11"/>
      <c r="U88" s="12" t="s">
        <v>141</v>
      </c>
      <c r="V88" s="12" t="s">
        <v>123</v>
      </c>
      <c r="W88" s="12" t="s">
        <v>971</v>
      </c>
      <c r="X88" s="12" t="s">
        <v>476</v>
      </c>
      <c r="Y88" s="12" t="s">
        <v>656</v>
      </c>
      <c r="Z88" s="12" t="s">
        <v>755</v>
      </c>
      <c r="AA88" s="12"/>
    </row>
    <row r="89" spans="1:27" ht="34.5" customHeight="1">
      <c r="A89" s="27">
        <v>82</v>
      </c>
      <c r="B89" s="14" t="s">
        <v>200</v>
      </c>
      <c r="C89" s="15" t="s">
        <v>378</v>
      </c>
      <c r="D89" s="18" t="s">
        <v>482</v>
      </c>
      <c r="E89" s="15" t="s">
        <v>465</v>
      </c>
      <c r="F89" s="15" t="s">
        <v>428</v>
      </c>
      <c r="G89" s="16" t="s">
        <v>466</v>
      </c>
      <c r="H89" s="16" t="s">
        <v>467</v>
      </c>
      <c r="I89" s="12" t="s">
        <v>377</v>
      </c>
      <c r="J89" s="17">
        <v>448</v>
      </c>
      <c r="K89" s="49">
        <v>5496</v>
      </c>
      <c r="L89" s="11">
        <f t="shared" si="2"/>
        <v>55.515151515151516</v>
      </c>
      <c r="M89" s="108">
        <v>55131444</v>
      </c>
      <c r="N89" s="108">
        <v>19352451</v>
      </c>
      <c r="O89" s="128">
        <v>173403436</v>
      </c>
      <c r="P89" s="128">
        <v>42549851</v>
      </c>
      <c r="Q89" s="128">
        <v>215953287</v>
      </c>
      <c r="R89" s="128">
        <v>17587848813.08</v>
      </c>
      <c r="S89" s="128">
        <v>4330256848.09</v>
      </c>
      <c r="T89" s="128">
        <v>21918105661.17</v>
      </c>
      <c r="U89" s="21" t="s">
        <v>141</v>
      </c>
      <c r="V89" s="12" t="s">
        <v>123</v>
      </c>
      <c r="W89" s="12" t="s">
        <v>970</v>
      </c>
      <c r="X89" s="12" t="s">
        <v>476</v>
      </c>
      <c r="Y89" s="12" t="s">
        <v>658</v>
      </c>
      <c r="Z89" s="12" t="s">
        <v>755</v>
      </c>
      <c r="AA89" s="12" t="s">
        <v>496</v>
      </c>
    </row>
    <row r="90" spans="1:27" ht="34.5" customHeight="1">
      <c r="A90" s="27">
        <v>83</v>
      </c>
      <c r="B90" s="14" t="s">
        <v>200</v>
      </c>
      <c r="C90" s="15" t="s">
        <v>378</v>
      </c>
      <c r="D90" s="18" t="s">
        <v>721</v>
      </c>
      <c r="E90" s="15" t="s">
        <v>722</v>
      </c>
      <c r="F90" s="15" t="s">
        <v>161</v>
      </c>
      <c r="G90" s="87" t="s">
        <v>723</v>
      </c>
      <c r="H90" s="87" t="s">
        <v>724</v>
      </c>
      <c r="I90" s="88" t="s">
        <v>402</v>
      </c>
      <c r="J90" s="106">
        <v>2647</v>
      </c>
      <c r="K90" s="49"/>
      <c r="L90" s="11"/>
      <c r="M90" s="108">
        <v>242786481.16</v>
      </c>
      <c r="N90" s="108">
        <v>0</v>
      </c>
      <c r="O90" s="128">
        <v>242786481.16</v>
      </c>
      <c r="P90" s="128" t="s">
        <v>896</v>
      </c>
      <c r="Q90" s="128">
        <v>242786481.16</v>
      </c>
      <c r="R90" s="128">
        <v>23963031034.71</v>
      </c>
      <c r="S90" s="128" t="s">
        <v>896</v>
      </c>
      <c r="T90" s="128">
        <v>23963031034.71</v>
      </c>
      <c r="U90" s="21" t="s">
        <v>141</v>
      </c>
      <c r="V90" s="12" t="s">
        <v>123</v>
      </c>
      <c r="W90" s="12" t="s">
        <v>147</v>
      </c>
      <c r="X90" s="12"/>
      <c r="Y90" s="12"/>
      <c r="Z90" s="12" t="s">
        <v>755</v>
      </c>
      <c r="AA90" s="12"/>
    </row>
    <row r="91" spans="1:27" ht="34.5" customHeight="1">
      <c r="A91" s="27">
        <v>84</v>
      </c>
      <c r="B91" s="14" t="s">
        <v>200</v>
      </c>
      <c r="C91" s="14" t="s">
        <v>375</v>
      </c>
      <c r="D91" s="18" t="s">
        <v>829</v>
      </c>
      <c r="E91" s="14" t="s">
        <v>830</v>
      </c>
      <c r="F91" s="15" t="s">
        <v>832</v>
      </c>
      <c r="G91" s="87" t="s">
        <v>749</v>
      </c>
      <c r="H91" s="87" t="s">
        <v>831</v>
      </c>
      <c r="I91" s="12" t="s">
        <v>377</v>
      </c>
      <c r="J91" s="105">
        <v>1</v>
      </c>
      <c r="K91" s="49"/>
      <c r="L91" s="11"/>
      <c r="M91" s="108">
        <v>0</v>
      </c>
      <c r="N91" s="108">
        <v>1000000</v>
      </c>
      <c r="O91" s="128">
        <v>1000000</v>
      </c>
      <c r="P91" s="128" t="s">
        <v>896</v>
      </c>
      <c r="Q91" s="128">
        <v>1000000</v>
      </c>
      <c r="R91" s="128">
        <v>102733900</v>
      </c>
      <c r="S91" s="128" t="s">
        <v>896</v>
      </c>
      <c r="T91" s="128">
        <v>102733900</v>
      </c>
      <c r="U91" s="21" t="s">
        <v>68</v>
      </c>
      <c r="V91" s="12" t="s">
        <v>34</v>
      </c>
      <c r="W91" s="12" t="s">
        <v>147</v>
      </c>
      <c r="X91" s="12"/>
      <c r="Y91" s="12"/>
      <c r="Z91" s="12"/>
      <c r="AA91" s="12"/>
    </row>
    <row r="92" spans="1:27" ht="34.5" customHeight="1">
      <c r="A92" s="27">
        <v>85</v>
      </c>
      <c r="B92" s="14" t="s">
        <v>200</v>
      </c>
      <c r="C92" s="15" t="s">
        <v>378</v>
      </c>
      <c r="D92" s="18" t="s">
        <v>861</v>
      </c>
      <c r="E92" s="14" t="s">
        <v>862</v>
      </c>
      <c r="F92" s="15" t="s">
        <v>161</v>
      </c>
      <c r="G92" s="87" t="s">
        <v>863</v>
      </c>
      <c r="H92" s="87" t="s">
        <v>864</v>
      </c>
      <c r="I92" s="12" t="s">
        <v>377</v>
      </c>
      <c r="J92" s="106">
        <v>4001</v>
      </c>
      <c r="K92" s="49"/>
      <c r="L92" s="11"/>
      <c r="M92" s="108">
        <v>0</v>
      </c>
      <c r="N92" s="108">
        <v>26543700</v>
      </c>
      <c r="O92" s="128">
        <v>26543700</v>
      </c>
      <c r="P92" s="128" t="s">
        <v>896</v>
      </c>
      <c r="Q92" s="128">
        <v>26543700</v>
      </c>
      <c r="R92" s="128">
        <v>2682241167.96</v>
      </c>
      <c r="S92" s="128" t="s">
        <v>896</v>
      </c>
      <c r="T92" s="128">
        <v>2682241167.96</v>
      </c>
      <c r="U92" s="21" t="s">
        <v>141</v>
      </c>
      <c r="V92" s="12" t="s">
        <v>123</v>
      </c>
      <c r="W92" s="12" t="s">
        <v>147</v>
      </c>
      <c r="X92" s="12"/>
      <c r="Y92" s="12"/>
      <c r="Z92" s="12"/>
      <c r="AA92" s="12"/>
    </row>
    <row r="93" spans="1:27" ht="34.5" customHeight="1">
      <c r="A93" s="27">
        <v>86</v>
      </c>
      <c r="B93" s="14" t="s">
        <v>200</v>
      </c>
      <c r="C93" s="15" t="s">
        <v>375</v>
      </c>
      <c r="D93" s="18" t="s">
        <v>928</v>
      </c>
      <c r="E93" s="14" t="s">
        <v>897</v>
      </c>
      <c r="F93" s="15" t="s">
        <v>255</v>
      </c>
      <c r="G93" s="87" t="s">
        <v>898</v>
      </c>
      <c r="H93" s="87" t="s">
        <v>900</v>
      </c>
      <c r="I93" s="12" t="s">
        <v>402</v>
      </c>
      <c r="J93" s="125">
        <v>500</v>
      </c>
      <c r="K93" s="49"/>
      <c r="L93" s="11"/>
      <c r="M93" s="108"/>
      <c r="N93" s="108"/>
      <c r="O93" s="128">
        <v>18163371.78</v>
      </c>
      <c r="P93" s="128" t="s">
        <v>896</v>
      </c>
      <c r="Q93" s="128">
        <v>18163371.78</v>
      </c>
      <c r="R93" s="128">
        <v>1873551700.04</v>
      </c>
      <c r="S93" s="128" t="s">
        <v>896</v>
      </c>
      <c r="T93" s="128">
        <v>1873551700.04</v>
      </c>
      <c r="U93" s="21" t="s">
        <v>141</v>
      </c>
      <c r="V93" s="12" t="s">
        <v>123</v>
      </c>
      <c r="W93" s="12" t="s">
        <v>147</v>
      </c>
      <c r="X93" s="12"/>
      <c r="Y93" s="12"/>
      <c r="Z93" s="12"/>
      <c r="AA93" s="12"/>
    </row>
    <row r="94" spans="1:27" ht="34.5" customHeight="1">
      <c r="A94" s="27">
        <v>87</v>
      </c>
      <c r="B94" s="14" t="s">
        <v>200</v>
      </c>
      <c r="C94" s="15" t="s">
        <v>375</v>
      </c>
      <c r="D94" s="18" t="s">
        <v>929</v>
      </c>
      <c r="E94" s="14" t="s">
        <v>897</v>
      </c>
      <c r="F94" s="15" t="s">
        <v>255</v>
      </c>
      <c r="G94" s="87" t="s">
        <v>831</v>
      </c>
      <c r="H94" s="87" t="s">
        <v>901</v>
      </c>
      <c r="I94" s="12" t="s">
        <v>402</v>
      </c>
      <c r="J94" s="125">
        <v>700</v>
      </c>
      <c r="K94" s="49"/>
      <c r="L94" s="11"/>
      <c r="M94" s="108"/>
      <c r="N94" s="108"/>
      <c r="O94" s="128">
        <v>17124214.09</v>
      </c>
      <c r="P94" s="128" t="s">
        <v>896</v>
      </c>
      <c r="Q94" s="128">
        <v>17124214.09</v>
      </c>
      <c r="R94" s="128">
        <v>1755028403.7</v>
      </c>
      <c r="S94" s="128" t="s">
        <v>896</v>
      </c>
      <c r="T94" s="128">
        <v>1755028403.7</v>
      </c>
      <c r="U94" s="21" t="s">
        <v>141</v>
      </c>
      <c r="V94" s="12" t="s">
        <v>123</v>
      </c>
      <c r="W94" s="12" t="s">
        <v>147</v>
      </c>
      <c r="X94" s="12"/>
      <c r="Y94" s="12"/>
      <c r="Z94" s="12"/>
      <c r="AA94" s="12"/>
    </row>
    <row r="95" spans="1:27" ht="34.5" customHeight="1">
      <c r="A95" s="27">
        <v>88</v>
      </c>
      <c r="B95" s="14" t="s">
        <v>200</v>
      </c>
      <c r="C95" s="15" t="s">
        <v>378</v>
      </c>
      <c r="D95" s="18" t="s">
        <v>960</v>
      </c>
      <c r="E95" s="14" t="s">
        <v>862</v>
      </c>
      <c r="F95" s="15" t="s">
        <v>161</v>
      </c>
      <c r="G95" s="87" t="s">
        <v>863</v>
      </c>
      <c r="H95" s="87" t="s">
        <v>864</v>
      </c>
      <c r="I95" s="12" t="s">
        <v>377</v>
      </c>
      <c r="J95" s="125">
        <v>2050</v>
      </c>
      <c r="K95" s="49"/>
      <c r="L95" s="11"/>
      <c r="M95" s="108"/>
      <c r="N95" s="108"/>
      <c r="O95" s="128">
        <v>207935400</v>
      </c>
      <c r="P95" s="128" t="s">
        <v>896</v>
      </c>
      <c r="Q95" s="128">
        <v>207935400</v>
      </c>
      <c r="R95" s="128">
        <v>21203240081.54</v>
      </c>
      <c r="S95" s="128" t="s">
        <v>896</v>
      </c>
      <c r="T95" s="128">
        <v>21203240081.54</v>
      </c>
      <c r="U95" s="21" t="s">
        <v>141</v>
      </c>
      <c r="V95" s="12" t="s">
        <v>123</v>
      </c>
      <c r="W95" s="12" t="s">
        <v>147</v>
      </c>
      <c r="X95" s="12"/>
      <c r="Y95" s="12"/>
      <c r="Z95" s="12"/>
      <c r="AA95" s="12"/>
    </row>
    <row r="96" spans="1:27" ht="34.5" customHeight="1">
      <c r="A96" s="27">
        <v>89</v>
      </c>
      <c r="B96" s="14" t="s">
        <v>200</v>
      </c>
      <c r="C96" s="15" t="s">
        <v>375</v>
      </c>
      <c r="D96" s="18" t="s">
        <v>930</v>
      </c>
      <c r="E96" s="14" t="s">
        <v>897</v>
      </c>
      <c r="F96" s="15" t="s">
        <v>255</v>
      </c>
      <c r="G96" s="87" t="s">
        <v>899</v>
      </c>
      <c r="H96" s="87" t="s">
        <v>263</v>
      </c>
      <c r="I96" s="12" t="s">
        <v>402</v>
      </c>
      <c r="J96" s="125">
        <v>70</v>
      </c>
      <c r="K96" s="49"/>
      <c r="L96" s="11"/>
      <c r="M96" s="108"/>
      <c r="N96" s="108"/>
      <c r="O96" s="128">
        <v>11428845.91</v>
      </c>
      <c r="P96" s="128" t="s">
        <v>896</v>
      </c>
      <c r="Q96" s="128">
        <v>11428845.91</v>
      </c>
      <c r="R96" s="128">
        <v>1161412828.78</v>
      </c>
      <c r="S96" s="128" t="s">
        <v>896</v>
      </c>
      <c r="T96" s="128">
        <v>1161412828.78</v>
      </c>
      <c r="U96" s="21" t="s">
        <v>141</v>
      </c>
      <c r="V96" s="12" t="s">
        <v>123</v>
      </c>
      <c r="W96" s="12" t="s">
        <v>147</v>
      </c>
      <c r="X96" s="12"/>
      <c r="Y96" s="12"/>
      <c r="Z96" s="12"/>
      <c r="AA96" s="12"/>
    </row>
    <row r="97" spans="1:27" ht="34.5" customHeight="1">
      <c r="A97" s="27">
        <v>90</v>
      </c>
      <c r="B97" s="14" t="s">
        <v>200</v>
      </c>
      <c r="C97" s="15" t="s">
        <v>378</v>
      </c>
      <c r="D97" s="18" t="s">
        <v>931</v>
      </c>
      <c r="E97" s="14" t="s">
        <v>932</v>
      </c>
      <c r="F97" s="15" t="s">
        <v>470</v>
      </c>
      <c r="G97" s="87" t="s">
        <v>933</v>
      </c>
      <c r="H97" s="87" t="s">
        <v>934</v>
      </c>
      <c r="I97" s="12" t="s">
        <v>402</v>
      </c>
      <c r="J97" s="125">
        <v>486.34</v>
      </c>
      <c r="K97" s="49"/>
      <c r="L97" s="11"/>
      <c r="M97" s="108"/>
      <c r="N97" s="108"/>
      <c r="O97" s="128">
        <v>5924265.37</v>
      </c>
      <c r="P97" s="128" t="s">
        <v>896</v>
      </c>
      <c r="Q97" s="128">
        <v>5924265.37</v>
      </c>
      <c r="R97" s="128">
        <v>606187882.63</v>
      </c>
      <c r="S97" s="128" t="s">
        <v>896</v>
      </c>
      <c r="T97" s="128">
        <v>606187882.63</v>
      </c>
      <c r="U97" s="21" t="s">
        <v>141</v>
      </c>
      <c r="V97" s="12" t="s">
        <v>123</v>
      </c>
      <c r="W97" s="12" t="s">
        <v>147</v>
      </c>
      <c r="X97" s="12"/>
      <c r="Y97" s="12"/>
      <c r="Z97" s="12"/>
      <c r="AA97" s="12"/>
    </row>
    <row r="98" spans="1:27" ht="34.5" customHeight="1">
      <c r="A98" s="27">
        <v>91</v>
      </c>
      <c r="B98" s="14" t="s">
        <v>381</v>
      </c>
      <c r="C98" s="15" t="s">
        <v>378</v>
      </c>
      <c r="D98" s="18"/>
      <c r="E98" s="15" t="s">
        <v>527</v>
      </c>
      <c r="F98" s="15" t="s">
        <v>26</v>
      </c>
      <c r="G98" s="16" t="s">
        <v>921</v>
      </c>
      <c r="H98" s="16" t="s">
        <v>535</v>
      </c>
      <c r="I98" s="12" t="s">
        <v>157</v>
      </c>
      <c r="J98" s="17">
        <v>23.03</v>
      </c>
      <c r="K98" s="11">
        <v>20</v>
      </c>
      <c r="L98" s="11">
        <f aca="true" t="shared" si="3" ref="L98:L118">K98/99</f>
        <v>0.20202020202020202</v>
      </c>
      <c r="M98" s="11"/>
      <c r="N98" s="11"/>
      <c r="O98" s="11"/>
      <c r="P98" s="11"/>
      <c r="Q98" s="11"/>
      <c r="R98" s="11"/>
      <c r="S98" s="11"/>
      <c r="T98" s="11"/>
      <c r="U98" s="12" t="s">
        <v>141</v>
      </c>
      <c r="V98" s="12" t="s">
        <v>123</v>
      </c>
      <c r="W98" s="12" t="s">
        <v>970</v>
      </c>
      <c r="X98" s="12" t="s">
        <v>475</v>
      </c>
      <c r="Y98" s="12" t="s">
        <v>657</v>
      </c>
      <c r="Z98" s="12" t="s">
        <v>757</v>
      </c>
      <c r="AA98" s="12" t="s">
        <v>494</v>
      </c>
    </row>
    <row r="99" spans="1:27" ht="34.5" customHeight="1">
      <c r="A99" s="27">
        <v>92</v>
      </c>
      <c r="B99" s="14" t="s">
        <v>381</v>
      </c>
      <c r="C99" s="15" t="s">
        <v>378</v>
      </c>
      <c r="D99" s="18"/>
      <c r="E99" s="15" t="s">
        <v>528</v>
      </c>
      <c r="F99" s="15" t="s">
        <v>26</v>
      </c>
      <c r="G99" s="16" t="s">
        <v>922</v>
      </c>
      <c r="H99" s="16" t="s">
        <v>61</v>
      </c>
      <c r="I99" s="12" t="s">
        <v>157</v>
      </c>
      <c r="J99" s="17">
        <v>9.46</v>
      </c>
      <c r="K99" s="11">
        <v>30</v>
      </c>
      <c r="L99" s="11">
        <f t="shared" si="3"/>
        <v>0.30303030303030304</v>
      </c>
      <c r="M99" s="11"/>
      <c r="N99" s="11"/>
      <c r="O99" s="11"/>
      <c r="P99" s="11"/>
      <c r="Q99" s="11"/>
      <c r="R99" s="11"/>
      <c r="S99" s="11"/>
      <c r="T99" s="11"/>
      <c r="U99" s="12" t="s">
        <v>141</v>
      </c>
      <c r="V99" s="12" t="s">
        <v>123</v>
      </c>
      <c r="W99" s="12" t="s">
        <v>970</v>
      </c>
      <c r="X99" s="12" t="s">
        <v>475</v>
      </c>
      <c r="Y99" s="12" t="s">
        <v>657</v>
      </c>
      <c r="Z99" s="12" t="s">
        <v>757</v>
      </c>
      <c r="AA99" s="12" t="s">
        <v>486</v>
      </c>
    </row>
    <row r="100" spans="1:27" ht="34.5" customHeight="1">
      <c r="A100" s="27">
        <v>93</v>
      </c>
      <c r="B100" s="14" t="s">
        <v>381</v>
      </c>
      <c r="C100" s="15" t="s">
        <v>378</v>
      </c>
      <c r="D100" s="13" t="s">
        <v>43</v>
      </c>
      <c r="E100" s="15" t="s">
        <v>344</v>
      </c>
      <c r="F100" s="15" t="s">
        <v>142</v>
      </c>
      <c r="G100" s="16" t="s">
        <v>923</v>
      </c>
      <c r="H100" s="16" t="s">
        <v>401</v>
      </c>
      <c r="I100" s="12" t="s">
        <v>157</v>
      </c>
      <c r="J100" s="17">
        <v>56.86</v>
      </c>
      <c r="K100" s="11">
        <v>300</v>
      </c>
      <c r="L100" s="11">
        <f t="shared" si="3"/>
        <v>3.0303030303030303</v>
      </c>
      <c r="M100" s="108">
        <v>3148337.17</v>
      </c>
      <c r="N100" s="108">
        <v>551957.65</v>
      </c>
      <c r="O100" s="128">
        <v>10986128.93</v>
      </c>
      <c r="P100" s="128">
        <v>1435000</v>
      </c>
      <c r="Q100" s="128">
        <v>12421128.93</v>
      </c>
      <c r="R100" s="128">
        <v>1108902085.59</v>
      </c>
      <c r="S100" s="128">
        <v>146047060.86</v>
      </c>
      <c r="T100" s="128">
        <v>1254949146.45</v>
      </c>
      <c r="U100" s="12" t="s">
        <v>144</v>
      </c>
      <c r="V100" s="12" t="s">
        <v>123</v>
      </c>
      <c r="W100" s="12" t="s">
        <v>970</v>
      </c>
      <c r="X100" s="12" t="s">
        <v>475</v>
      </c>
      <c r="Y100" s="12" t="s">
        <v>657</v>
      </c>
      <c r="Z100" s="12" t="s">
        <v>757</v>
      </c>
      <c r="AA100" s="12" t="s">
        <v>486</v>
      </c>
    </row>
    <row r="101" spans="1:27" ht="34.5" customHeight="1">
      <c r="A101" s="27">
        <v>94</v>
      </c>
      <c r="B101" s="14" t="s">
        <v>381</v>
      </c>
      <c r="C101" s="15" t="s">
        <v>378</v>
      </c>
      <c r="D101" s="28" t="s">
        <v>593</v>
      </c>
      <c r="E101" s="63" t="s">
        <v>595</v>
      </c>
      <c r="F101" s="15" t="s">
        <v>102</v>
      </c>
      <c r="G101" s="16" t="s">
        <v>597</v>
      </c>
      <c r="H101" s="16" t="s">
        <v>522</v>
      </c>
      <c r="I101" s="12" t="s">
        <v>377</v>
      </c>
      <c r="J101" s="54">
        <v>39380000</v>
      </c>
      <c r="K101" s="11">
        <v>1063.755</v>
      </c>
      <c r="L101" s="11">
        <f t="shared" si="3"/>
        <v>10.745000000000001</v>
      </c>
      <c r="M101" s="108">
        <v>278352.5</v>
      </c>
      <c r="N101" s="108">
        <v>0</v>
      </c>
      <c r="O101" s="128">
        <v>819337.7</v>
      </c>
      <c r="P101" s="128" t="s">
        <v>896</v>
      </c>
      <c r="Q101" s="128">
        <v>819337.7</v>
      </c>
      <c r="R101" s="128">
        <v>82761579.19999999</v>
      </c>
      <c r="S101" s="128" t="s">
        <v>896</v>
      </c>
      <c r="T101" s="128">
        <v>82761579.2</v>
      </c>
      <c r="U101" s="12" t="s">
        <v>141</v>
      </c>
      <c r="V101" s="12" t="s">
        <v>123</v>
      </c>
      <c r="W101" s="12" t="s">
        <v>147</v>
      </c>
      <c r="X101" s="12" t="s">
        <v>475</v>
      </c>
      <c r="Y101" s="12" t="s">
        <v>657</v>
      </c>
      <c r="Z101" s="12" t="s">
        <v>757</v>
      </c>
      <c r="AA101" s="12"/>
    </row>
    <row r="102" spans="1:27" ht="34.5" customHeight="1">
      <c r="A102" s="27">
        <v>95</v>
      </c>
      <c r="B102" s="14" t="s">
        <v>381</v>
      </c>
      <c r="C102" s="15" t="s">
        <v>378</v>
      </c>
      <c r="D102" s="28" t="s">
        <v>594</v>
      </c>
      <c r="E102" s="63" t="s">
        <v>596</v>
      </c>
      <c r="F102" s="15" t="s">
        <v>102</v>
      </c>
      <c r="G102" s="16" t="s">
        <v>597</v>
      </c>
      <c r="H102" s="16" t="s">
        <v>522</v>
      </c>
      <c r="I102" s="12" t="s">
        <v>377</v>
      </c>
      <c r="J102" s="54">
        <v>22570000</v>
      </c>
      <c r="K102" s="11">
        <v>9.009</v>
      </c>
      <c r="L102" s="11">
        <f t="shared" si="3"/>
        <v>0.091</v>
      </c>
      <c r="M102" s="11"/>
      <c r="N102" s="11"/>
      <c r="O102" s="11"/>
      <c r="P102" s="11"/>
      <c r="Q102" s="11"/>
      <c r="R102" s="11"/>
      <c r="S102" s="11"/>
      <c r="T102" s="11"/>
      <c r="U102" s="12" t="s">
        <v>141</v>
      </c>
      <c r="V102" s="12" t="s">
        <v>123</v>
      </c>
      <c r="W102" s="12" t="s">
        <v>147</v>
      </c>
      <c r="X102" s="12" t="s">
        <v>475</v>
      </c>
      <c r="Y102" s="12" t="s">
        <v>657</v>
      </c>
      <c r="Z102" s="12" t="s">
        <v>757</v>
      </c>
      <c r="AA102" s="12"/>
    </row>
    <row r="103" spans="1:27" ht="34.5" customHeight="1">
      <c r="A103" s="27">
        <v>96</v>
      </c>
      <c r="B103" s="14" t="s">
        <v>381</v>
      </c>
      <c r="C103" s="15" t="s">
        <v>378</v>
      </c>
      <c r="D103" s="13" t="s">
        <v>55</v>
      </c>
      <c r="E103" s="15" t="s">
        <v>82</v>
      </c>
      <c r="F103" s="15" t="s">
        <v>163</v>
      </c>
      <c r="G103" s="16" t="s">
        <v>54</v>
      </c>
      <c r="H103" s="16" t="s">
        <v>924</v>
      </c>
      <c r="I103" s="12" t="s">
        <v>377</v>
      </c>
      <c r="J103" s="17">
        <v>160.228</v>
      </c>
      <c r="K103" s="11">
        <v>2000</v>
      </c>
      <c r="L103" s="11">
        <f t="shared" si="3"/>
        <v>20.2020202020202</v>
      </c>
      <c r="M103" s="108">
        <v>6393850.54</v>
      </c>
      <c r="N103" s="108">
        <v>6249041.08</v>
      </c>
      <c r="O103" s="128">
        <v>22368356.9</v>
      </c>
      <c r="P103" s="128">
        <v>2070000</v>
      </c>
      <c r="Q103" s="128">
        <v>24438356.9</v>
      </c>
      <c r="R103" s="128">
        <v>2265048048.08</v>
      </c>
      <c r="S103" s="128">
        <v>210674157.31</v>
      </c>
      <c r="T103" s="128">
        <v>2475722205.39</v>
      </c>
      <c r="U103" s="12" t="s">
        <v>141</v>
      </c>
      <c r="V103" s="12" t="s">
        <v>123</v>
      </c>
      <c r="W103" s="12" t="s">
        <v>970</v>
      </c>
      <c r="X103" s="12" t="s">
        <v>475</v>
      </c>
      <c r="Y103" s="12" t="s">
        <v>658</v>
      </c>
      <c r="Z103" s="12" t="s">
        <v>757</v>
      </c>
      <c r="AA103" s="12"/>
    </row>
    <row r="104" spans="1:27" ht="34.5" customHeight="1">
      <c r="A104" s="27">
        <v>97</v>
      </c>
      <c r="B104" s="14" t="s">
        <v>381</v>
      </c>
      <c r="C104" s="15" t="s">
        <v>378</v>
      </c>
      <c r="D104" s="18" t="s">
        <v>461</v>
      </c>
      <c r="E104" s="15" t="s">
        <v>686</v>
      </c>
      <c r="F104" s="15" t="s">
        <v>251</v>
      </c>
      <c r="G104" s="16" t="s">
        <v>335</v>
      </c>
      <c r="H104" s="16" t="s">
        <v>76</v>
      </c>
      <c r="I104" s="12" t="s">
        <v>377</v>
      </c>
      <c r="J104" s="17">
        <v>227</v>
      </c>
      <c r="K104" s="11">
        <v>1000</v>
      </c>
      <c r="L104" s="11">
        <f t="shared" si="3"/>
        <v>10.1010101010101</v>
      </c>
      <c r="M104" s="108">
        <v>101841982.22</v>
      </c>
      <c r="N104" s="108">
        <v>0</v>
      </c>
      <c r="O104" s="128">
        <v>89941982.22</v>
      </c>
      <c r="P104" s="128" t="s">
        <v>896</v>
      </c>
      <c r="Q104" s="128">
        <v>89941982.22</v>
      </c>
      <c r="R104" s="128">
        <v>9239744430.39</v>
      </c>
      <c r="S104" s="128" t="s">
        <v>896</v>
      </c>
      <c r="T104" s="128">
        <v>9239744430.39</v>
      </c>
      <c r="U104" s="12" t="s">
        <v>141</v>
      </c>
      <c r="V104" s="12" t="s">
        <v>123</v>
      </c>
      <c r="W104" s="12" t="s">
        <v>970</v>
      </c>
      <c r="X104" s="12" t="s">
        <v>475</v>
      </c>
      <c r="Y104" s="12" t="s">
        <v>657</v>
      </c>
      <c r="Z104" s="12" t="s">
        <v>757</v>
      </c>
      <c r="AA104" s="12" t="s">
        <v>486</v>
      </c>
    </row>
    <row r="105" spans="1:27" ht="34.5" customHeight="1">
      <c r="A105" s="27">
        <v>98</v>
      </c>
      <c r="B105" s="14" t="s">
        <v>381</v>
      </c>
      <c r="C105" s="15" t="s">
        <v>378</v>
      </c>
      <c r="D105" s="13" t="s">
        <v>187</v>
      </c>
      <c r="E105" s="15" t="s">
        <v>343</v>
      </c>
      <c r="F105" s="15" t="s">
        <v>365</v>
      </c>
      <c r="G105" s="16" t="s">
        <v>369</v>
      </c>
      <c r="H105" s="16" t="s">
        <v>628</v>
      </c>
      <c r="I105" s="12" t="s">
        <v>377</v>
      </c>
      <c r="J105" s="17">
        <v>140</v>
      </c>
      <c r="K105" s="49">
        <v>400</v>
      </c>
      <c r="L105" s="11">
        <f t="shared" si="3"/>
        <v>4.040404040404041</v>
      </c>
      <c r="M105" s="11"/>
      <c r="N105" s="11"/>
      <c r="O105" s="11"/>
      <c r="P105" s="11"/>
      <c r="Q105" s="11"/>
      <c r="R105" s="11"/>
      <c r="S105" s="11"/>
      <c r="T105" s="11"/>
      <c r="U105" s="12" t="s">
        <v>33</v>
      </c>
      <c r="V105" s="12" t="s">
        <v>123</v>
      </c>
      <c r="W105" s="12" t="s">
        <v>970</v>
      </c>
      <c r="X105" s="12" t="s">
        <v>475</v>
      </c>
      <c r="Y105" s="12" t="s">
        <v>657</v>
      </c>
      <c r="Z105" s="12" t="s">
        <v>757</v>
      </c>
      <c r="AA105" s="12" t="s">
        <v>486</v>
      </c>
    </row>
    <row r="106" spans="1:27" ht="34.5" customHeight="1">
      <c r="A106" s="27">
        <v>99</v>
      </c>
      <c r="B106" s="14" t="s">
        <v>381</v>
      </c>
      <c r="C106" s="15" t="s">
        <v>378</v>
      </c>
      <c r="D106" s="28" t="s">
        <v>86</v>
      </c>
      <c r="E106" s="15" t="s">
        <v>252</v>
      </c>
      <c r="F106" s="15" t="s">
        <v>428</v>
      </c>
      <c r="G106" s="16" t="s">
        <v>158</v>
      </c>
      <c r="H106" s="16" t="s">
        <v>372</v>
      </c>
      <c r="I106" s="12" t="s">
        <v>377</v>
      </c>
      <c r="J106" s="22">
        <v>220</v>
      </c>
      <c r="K106" s="49">
        <v>1683</v>
      </c>
      <c r="L106" s="11">
        <f t="shared" si="3"/>
        <v>17</v>
      </c>
      <c r="M106" s="108">
        <v>3065975</v>
      </c>
      <c r="N106" s="108">
        <v>0</v>
      </c>
      <c r="O106" s="128">
        <v>3384644.42</v>
      </c>
      <c r="P106" s="128" t="s">
        <v>896</v>
      </c>
      <c r="Q106" s="128">
        <v>3384644.42</v>
      </c>
      <c r="R106" s="128">
        <v>333566355.85</v>
      </c>
      <c r="S106" s="128" t="s">
        <v>896</v>
      </c>
      <c r="T106" s="128">
        <v>333566355.85</v>
      </c>
      <c r="U106" s="21" t="s">
        <v>141</v>
      </c>
      <c r="V106" s="12" t="s">
        <v>123</v>
      </c>
      <c r="W106" s="12" t="s">
        <v>970</v>
      </c>
      <c r="X106" s="12" t="s">
        <v>475</v>
      </c>
      <c r="Y106" s="12" t="s">
        <v>658</v>
      </c>
      <c r="Z106" s="12" t="s">
        <v>757</v>
      </c>
      <c r="AA106" s="12" t="s">
        <v>486</v>
      </c>
    </row>
    <row r="107" spans="1:27" ht="34.5" customHeight="1">
      <c r="A107" s="27">
        <v>100</v>
      </c>
      <c r="B107" s="14" t="s">
        <v>381</v>
      </c>
      <c r="C107" s="15" t="s">
        <v>378</v>
      </c>
      <c r="D107" s="13" t="s">
        <v>42</v>
      </c>
      <c r="E107" s="15" t="s">
        <v>252</v>
      </c>
      <c r="F107" s="15" t="s">
        <v>428</v>
      </c>
      <c r="G107" s="16" t="s">
        <v>363</v>
      </c>
      <c r="H107" s="16" t="s">
        <v>99</v>
      </c>
      <c r="I107" s="12" t="s">
        <v>377</v>
      </c>
      <c r="J107" s="17">
        <v>137.64</v>
      </c>
      <c r="K107" s="49">
        <v>1374</v>
      </c>
      <c r="L107" s="11">
        <f t="shared" si="3"/>
        <v>13.878787878787879</v>
      </c>
      <c r="M107" s="11"/>
      <c r="N107" s="11"/>
      <c r="O107" s="11"/>
      <c r="P107" s="11"/>
      <c r="Q107" s="11"/>
      <c r="R107" s="11"/>
      <c r="S107" s="11"/>
      <c r="T107" s="11"/>
      <c r="U107" s="12" t="s">
        <v>141</v>
      </c>
      <c r="V107" s="12" t="s">
        <v>123</v>
      </c>
      <c r="W107" s="12" t="s">
        <v>970</v>
      </c>
      <c r="X107" s="12" t="s">
        <v>475</v>
      </c>
      <c r="Y107" s="12" t="s">
        <v>658</v>
      </c>
      <c r="Z107" s="12" t="s">
        <v>757</v>
      </c>
      <c r="AA107" s="12" t="s">
        <v>486</v>
      </c>
    </row>
    <row r="108" spans="1:27" ht="34.5" customHeight="1">
      <c r="A108" s="27">
        <v>101</v>
      </c>
      <c r="B108" s="14" t="s">
        <v>100</v>
      </c>
      <c r="C108" s="15" t="s">
        <v>378</v>
      </c>
      <c r="D108" s="13" t="s">
        <v>809</v>
      </c>
      <c r="E108" s="86" t="s">
        <v>810</v>
      </c>
      <c r="F108" s="15" t="s">
        <v>393</v>
      </c>
      <c r="G108" s="87" t="s">
        <v>918</v>
      </c>
      <c r="H108" s="87" t="s">
        <v>917</v>
      </c>
      <c r="I108" s="86" t="s">
        <v>399</v>
      </c>
      <c r="J108" s="97">
        <v>100</v>
      </c>
      <c r="K108" s="49">
        <v>49500</v>
      </c>
      <c r="L108" s="11">
        <f t="shared" si="3"/>
        <v>500</v>
      </c>
      <c r="M108" s="108">
        <v>133759999.2</v>
      </c>
      <c r="N108" s="108">
        <v>0</v>
      </c>
      <c r="O108" s="128">
        <v>133759999.2</v>
      </c>
      <c r="P108" s="128" t="s">
        <v>896</v>
      </c>
      <c r="Q108" s="128">
        <v>133759999.2</v>
      </c>
      <c r="R108" s="128">
        <v>13320860000</v>
      </c>
      <c r="S108" s="128" t="s">
        <v>896</v>
      </c>
      <c r="T108" s="128">
        <v>13320860000</v>
      </c>
      <c r="U108" s="36" t="s">
        <v>101</v>
      </c>
      <c r="V108" s="12" t="s">
        <v>34</v>
      </c>
      <c r="W108" s="12" t="s">
        <v>147</v>
      </c>
      <c r="X108" s="12" t="s">
        <v>475</v>
      </c>
      <c r="Y108" s="12" t="s">
        <v>657</v>
      </c>
      <c r="Z108" s="12" t="s">
        <v>757</v>
      </c>
      <c r="AA108" s="12" t="s">
        <v>486</v>
      </c>
    </row>
    <row r="109" spans="1:27" ht="34.5" customHeight="1">
      <c r="A109" s="27">
        <v>102</v>
      </c>
      <c r="B109" s="14" t="s">
        <v>100</v>
      </c>
      <c r="C109" s="15" t="s">
        <v>378</v>
      </c>
      <c r="D109" s="13" t="s">
        <v>836</v>
      </c>
      <c r="E109" s="86" t="s">
        <v>838</v>
      </c>
      <c r="F109" s="15" t="s">
        <v>393</v>
      </c>
      <c r="G109" s="87" t="s">
        <v>840</v>
      </c>
      <c r="H109" s="87" t="s">
        <v>778</v>
      </c>
      <c r="I109" s="12" t="s">
        <v>377</v>
      </c>
      <c r="J109" s="97">
        <v>100</v>
      </c>
      <c r="K109" s="49"/>
      <c r="L109" s="102"/>
      <c r="M109" s="108">
        <v>100000000</v>
      </c>
      <c r="N109" s="108">
        <v>0</v>
      </c>
      <c r="O109" s="128">
        <v>100000000</v>
      </c>
      <c r="P109" s="128" t="s">
        <v>896</v>
      </c>
      <c r="Q109" s="128">
        <v>100000000</v>
      </c>
      <c r="R109" s="128">
        <v>10016346858.12</v>
      </c>
      <c r="S109" s="128" t="s">
        <v>896</v>
      </c>
      <c r="T109" s="128">
        <v>10016346858.12</v>
      </c>
      <c r="U109" s="103" t="s">
        <v>101</v>
      </c>
      <c r="V109" s="12" t="s">
        <v>34</v>
      </c>
      <c r="W109" s="12" t="s">
        <v>147</v>
      </c>
      <c r="X109" s="12"/>
      <c r="Y109" s="12"/>
      <c r="Z109" s="12"/>
      <c r="AA109" s="12"/>
    </row>
    <row r="110" spans="1:27" ht="34.5" customHeight="1">
      <c r="A110" s="27">
        <v>103</v>
      </c>
      <c r="B110" s="14" t="s">
        <v>100</v>
      </c>
      <c r="C110" s="15" t="s">
        <v>378</v>
      </c>
      <c r="D110" s="13" t="s">
        <v>837</v>
      </c>
      <c r="E110" s="86" t="s">
        <v>839</v>
      </c>
      <c r="F110" s="15" t="s">
        <v>393</v>
      </c>
      <c r="G110" s="87" t="s">
        <v>841</v>
      </c>
      <c r="H110" s="87" t="s">
        <v>919</v>
      </c>
      <c r="I110" s="12" t="s">
        <v>377</v>
      </c>
      <c r="J110" s="97">
        <v>494</v>
      </c>
      <c r="K110" s="49"/>
      <c r="L110" s="102"/>
      <c r="M110" s="108">
        <v>113157286.69</v>
      </c>
      <c r="N110" s="108">
        <v>309855776.73</v>
      </c>
      <c r="O110" s="128">
        <v>493999999.99</v>
      </c>
      <c r="P110" s="128" t="s">
        <v>896</v>
      </c>
      <c r="Q110" s="128">
        <v>493999999.99</v>
      </c>
      <c r="R110" s="128">
        <v>50386834415.41</v>
      </c>
      <c r="S110" s="128" t="s">
        <v>896</v>
      </c>
      <c r="T110" s="128">
        <v>50386834415.41</v>
      </c>
      <c r="U110" s="103" t="s">
        <v>101</v>
      </c>
      <c r="V110" s="12" t="s">
        <v>34</v>
      </c>
      <c r="W110" s="12" t="s">
        <v>147</v>
      </c>
      <c r="X110" s="12"/>
      <c r="Y110" s="12"/>
      <c r="Z110" s="12"/>
      <c r="AA110" s="12"/>
    </row>
    <row r="111" spans="1:27" ht="34.5" customHeight="1">
      <c r="A111" s="27">
        <v>104</v>
      </c>
      <c r="B111" s="14" t="s">
        <v>100</v>
      </c>
      <c r="C111" s="15" t="s">
        <v>378</v>
      </c>
      <c r="D111" s="13" t="s">
        <v>872</v>
      </c>
      <c r="E111" s="15" t="s">
        <v>873</v>
      </c>
      <c r="F111" s="15" t="s">
        <v>393</v>
      </c>
      <c r="G111" s="87" t="s">
        <v>874</v>
      </c>
      <c r="H111" s="87" t="s">
        <v>919</v>
      </c>
      <c r="I111" s="87" t="s">
        <v>377</v>
      </c>
      <c r="J111" s="97">
        <v>137</v>
      </c>
      <c r="K111" s="49"/>
      <c r="L111" s="102"/>
      <c r="M111" s="108">
        <v>0</v>
      </c>
      <c r="N111" s="108">
        <v>137000000</v>
      </c>
      <c r="O111" s="128">
        <v>137000000</v>
      </c>
      <c r="P111" s="128" t="s">
        <v>896</v>
      </c>
      <c r="Q111" s="128">
        <v>137000000</v>
      </c>
      <c r="R111" s="128">
        <v>13846233800</v>
      </c>
      <c r="S111" s="128" t="s">
        <v>896</v>
      </c>
      <c r="T111" s="128">
        <v>13846233800</v>
      </c>
      <c r="U111" s="103" t="s">
        <v>101</v>
      </c>
      <c r="V111" s="12" t="s">
        <v>34</v>
      </c>
      <c r="W111" s="12" t="s">
        <v>147</v>
      </c>
      <c r="X111" s="12"/>
      <c r="Y111" s="12"/>
      <c r="Z111" s="12"/>
      <c r="AA111" s="12"/>
    </row>
    <row r="112" spans="1:27" s="138" customFormat="1" ht="34.5" customHeight="1">
      <c r="A112" s="27">
        <v>105</v>
      </c>
      <c r="B112" s="177" t="s">
        <v>100</v>
      </c>
      <c r="C112" s="179" t="s">
        <v>378</v>
      </c>
      <c r="D112" s="184" t="s">
        <v>993</v>
      </c>
      <c r="E112" s="185" t="s">
        <v>994</v>
      </c>
      <c r="F112" s="15" t="s">
        <v>393</v>
      </c>
      <c r="G112" s="87" t="s">
        <v>995</v>
      </c>
      <c r="H112" s="87" t="s">
        <v>263</v>
      </c>
      <c r="I112" s="87" t="s">
        <v>377</v>
      </c>
      <c r="J112" s="97">
        <v>140</v>
      </c>
      <c r="K112" s="186"/>
      <c r="L112" s="187"/>
      <c r="M112" s="188"/>
      <c r="N112" s="188"/>
      <c r="O112" s="182">
        <v>0</v>
      </c>
      <c r="P112" s="182">
        <v>140000000</v>
      </c>
      <c r="Q112" s="182">
        <v>140000000</v>
      </c>
      <c r="R112" s="182">
        <v>0</v>
      </c>
      <c r="S112" s="182">
        <v>14239666000</v>
      </c>
      <c r="T112" s="182">
        <v>14239666000</v>
      </c>
      <c r="U112" s="189" t="s">
        <v>101</v>
      </c>
      <c r="V112" s="183" t="s">
        <v>34</v>
      </c>
      <c r="W112" s="183" t="s">
        <v>147</v>
      </c>
      <c r="X112" s="183"/>
      <c r="Y112" s="183"/>
      <c r="Z112" s="183"/>
      <c r="AA112" s="183"/>
    </row>
    <row r="113" spans="1:27" ht="34.5" customHeight="1">
      <c r="A113" s="27">
        <v>106</v>
      </c>
      <c r="B113" s="14" t="s">
        <v>385</v>
      </c>
      <c r="C113" s="15" t="s">
        <v>378</v>
      </c>
      <c r="D113" s="13" t="s">
        <v>431</v>
      </c>
      <c r="E113" s="15" t="s">
        <v>355</v>
      </c>
      <c r="F113" s="15" t="s">
        <v>387</v>
      </c>
      <c r="G113" s="16" t="s">
        <v>433</v>
      </c>
      <c r="H113" s="16" t="s">
        <v>424</v>
      </c>
      <c r="I113" s="12" t="s">
        <v>377</v>
      </c>
      <c r="J113" s="17">
        <v>5.25</v>
      </c>
      <c r="K113" s="11">
        <v>34</v>
      </c>
      <c r="L113" s="11">
        <f t="shared" si="3"/>
        <v>0.3434343434343434</v>
      </c>
      <c r="M113" s="100"/>
      <c r="N113" s="100"/>
      <c r="O113" s="108">
        <v>1153000</v>
      </c>
      <c r="P113" s="108">
        <v>1152955</v>
      </c>
      <c r="Q113" s="108">
        <v>2305955</v>
      </c>
      <c r="R113" s="108">
        <v>117081393.41</v>
      </c>
      <c r="S113" s="108">
        <v>117370012</v>
      </c>
      <c r="T113" s="108">
        <v>234451405.41</v>
      </c>
      <c r="U113" s="12" t="s">
        <v>141</v>
      </c>
      <c r="V113" s="12" t="s">
        <v>123</v>
      </c>
      <c r="W113" s="12" t="s">
        <v>971</v>
      </c>
      <c r="X113" s="12" t="s">
        <v>475</v>
      </c>
      <c r="Y113" s="12" t="s">
        <v>656</v>
      </c>
      <c r="Z113" s="12" t="s">
        <v>757</v>
      </c>
      <c r="AA113" s="12" t="s">
        <v>496</v>
      </c>
    </row>
    <row r="114" spans="1:27" ht="43.5" customHeight="1">
      <c r="A114" s="27">
        <v>107</v>
      </c>
      <c r="B114" s="14" t="s">
        <v>385</v>
      </c>
      <c r="C114" s="15" t="s">
        <v>378</v>
      </c>
      <c r="D114" s="18" t="s">
        <v>434</v>
      </c>
      <c r="E114" s="15" t="s">
        <v>351</v>
      </c>
      <c r="F114" s="15" t="s">
        <v>428</v>
      </c>
      <c r="G114" s="16" t="s">
        <v>435</v>
      </c>
      <c r="H114" s="16" t="s">
        <v>450</v>
      </c>
      <c r="I114" s="12" t="s">
        <v>377</v>
      </c>
      <c r="J114" s="17">
        <v>30</v>
      </c>
      <c r="K114" s="11">
        <v>267</v>
      </c>
      <c r="L114" s="11">
        <f t="shared" si="3"/>
        <v>2.696969696969697</v>
      </c>
      <c r="M114" s="11"/>
      <c r="N114" s="11"/>
      <c r="O114" s="108">
        <v>1296877.49</v>
      </c>
      <c r="P114" s="108" t="s">
        <v>896</v>
      </c>
      <c r="Q114" s="108">
        <v>1296877.49</v>
      </c>
      <c r="R114" s="108">
        <v>131617712.21</v>
      </c>
      <c r="S114" s="108" t="s">
        <v>896</v>
      </c>
      <c r="T114" s="108">
        <v>131617712.21</v>
      </c>
      <c r="U114" s="12" t="s">
        <v>141</v>
      </c>
      <c r="V114" s="12" t="s">
        <v>123</v>
      </c>
      <c r="W114" s="12" t="s">
        <v>970</v>
      </c>
      <c r="X114" s="12" t="s">
        <v>475</v>
      </c>
      <c r="Y114" s="12" t="s">
        <v>658</v>
      </c>
      <c r="Z114" s="12" t="s">
        <v>757</v>
      </c>
      <c r="AA114" s="12" t="s">
        <v>496</v>
      </c>
    </row>
    <row r="115" spans="1:27" ht="34.5" customHeight="1">
      <c r="A115" s="27">
        <v>108</v>
      </c>
      <c r="B115" s="14" t="s">
        <v>385</v>
      </c>
      <c r="C115" s="15" t="s">
        <v>378</v>
      </c>
      <c r="D115" s="18" t="s">
        <v>555</v>
      </c>
      <c r="E115" s="15" t="s">
        <v>252</v>
      </c>
      <c r="F115" s="15" t="s">
        <v>428</v>
      </c>
      <c r="G115" s="16" t="s">
        <v>556</v>
      </c>
      <c r="H115" s="16" t="s">
        <v>179</v>
      </c>
      <c r="I115" s="12" t="s">
        <v>377</v>
      </c>
      <c r="J115" s="17">
        <v>50</v>
      </c>
      <c r="K115" s="11">
        <v>756</v>
      </c>
      <c r="L115" s="11">
        <f t="shared" si="3"/>
        <v>7.636363636363637</v>
      </c>
      <c r="M115" s="11"/>
      <c r="N115" s="11"/>
      <c r="O115" s="128">
        <v>17890911</v>
      </c>
      <c r="P115" s="128" t="s">
        <v>896</v>
      </c>
      <c r="Q115" s="128">
        <v>17890911</v>
      </c>
      <c r="R115" s="128">
        <v>1823503653.8</v>
      </c>
      <c r="S115" s="128" t="s">
        <v>896</v>
      </c>
      <c r="T115" s="128">
        <v>1823503653.8</v>
      </c>
      <c r="U115" s="12" t="s">
        <v>141</v>
      </c>
      <c r="V115" s="12" t="s">
        <v>123</v>
      </c>
      <c r="W115" s="12" t="s">
        <v>970</v>
      </c>
      <c r="X115" s="12" t="s">
        <v>475</v>
      </c>
      <c r="Y115" s="12" t="s">
        <v>658</v>
      </c>
      <c r="Z115" s="12" t="s">
        <v>757</v>
      </c>
      <c r="AA115" s="12" t="s">
        <v>494</v>
      </c>
    </row>
    <row r="116" spans="1:27" ht="34.5" customHeight="1">
      <c r="A116" s="27">
        <v>109</v>
      </c>
      <c r="B116" s="14" t="s">
        <v>385</v>
      </c>
      <c r="C116" s="15" t="s">
        <v>378</v>
      </c>
      <c r="D116" s="18" t="s">
        <v>879</v>
      </c>
      <c r="E116" s="110" t="s">
        <v>252</v>
      </c>
      <c r="F116" s="15" t="s">
        <v>428</v>
      </c>
      <c r="G116" s="16" t="s">
        <v>880</v>
      </c>
      <c r="H116" s="16" t="s">
        <v>920</v>
      </c>
      <c r="I116" s="12" t="s">
        <v>377</v>
      </c>
      <c r="J116" s="17">
        <v>31.1</v>
      </c>
      <c r="K116" s="11"/>
      <c r="L116" s="11"/>
      <c r="M116" s="108">
        <v>0</v>
      </c>
      <c r="N116" s="108">
        <v>106370</v>
      </c>
      <c r="O116" s="128">
        <v>894224.35</v>
      </c>
      <c r="P116" s="128" t="s">
        <v>896</v>
      </c>
      <c r="Q116" s="128">
        <v>894224.35</v>
      </c>
      <c r="R116" s="128">
        <v>91048021.16000001</v>
      </c>
      <c r="S116" s="128" t="s">
        <v>896</v>
      </c>
      <c r="T116" s="128">
        <v>91048021.16</v>
      </c>
      <c r="U116" s="21" t="s">
        <v>141</v>
      </c>
      <c r="V116" s="12" t="s">
        <v>123</v>
      </c>
      <c r="W116" s="12" t="s">
        <v>147</v>
      </c>
      <c r="X116" s="12"/>
      <c r="Y116" s="12"/>
      <c r="Z116" s="12"/>
      <c r="AA116" s="12"/>
    </row>
    <row r="117" spans="1:27" ht="34.5" customHeight="1">
      <c r="A117" s="27">
        <v>110</v>
      </c>
      <c r="B117" s="14" t="s">
        <v>385</v>
      </c>
      <c r="C117" s="15" t="s">
        <v>378</v>
      </c>
      <c r="D117" s="18" t="s">
        <v>936</v>
      </c>
      <c r="E117" s="15" t="s">
        <v>937</v>
      </c>
      <c r="F117" s="11" t="s">
        <v>444</v>
      </c>
      <c r="G117" s="16" t="s">
        <v>938</v>
      </c>
      <c r="H117" s="16" t="s">
        <v>263</v>
      </c>
      <c r="I117" s="12" t="s">
        <v>377</v>
      </c>
      <c r="J117" s="126">
        <v>15</v>
      </c>
      <c r="K117" s="11"/>
      <c r="L117" s="11"/>
      <c r="M117" s="108"/>
      <c r="N117" s="108"/>
      <c r="O117" s="128">
        <v>43355.030000000006</v>
      </c>
      <c r="P117" s="128" t="s">
        <v>896</v>
      </c>
      <c r="Q117" s="128">
        <v>43355.03</v>
      </c>
      <c r="R117" s="128">
        <v>4397698.54</v>
      </c>
      <c r="S117" s="128" t="s">
        <v>896</v>
      </c>
      <c r="T117" s="128">
        <v>4397698.54</v>
      </c>
      <c r="U117" s="21" t="s">
        <v>141</v>
      </c>
      <c r="V117" s="12" t="s">
        <v>123</v>
      </c>
      <c r="W117" s="12" t="s">
        <v>147</v>
      </c>
      <c r="X117" s="12"/>
      <c r="Y117" s="12"/>
      <c r="Z117" s="12"/>
      <c r="AA117" s="12"/>
    </row>
    <row r="118" spans="1:27" ht="34.5" customHeight="1">
      <c r="A118" s="27">
        <v>111</v>
      </c>
      <c r="B118" s="14" t="s">
        <v>208</v>
      </c>
      <c r="C118" s="15" t="s">
        <v>378</v>
      </c>
      <c r="D118" s="23"/>
      <c r="E118" s="11" t="s">
        <v>330</v>
      </c>
      <c r="F118" s="11" t="s">
        <v>444</v>
      </c>
      <c r="G118" s="16"/>
      <c r="H118" s="16"/>
      <c r="I118" s="12"/>
      <c r="J118" s="22"/>
      <c r="K118" s="11">
        <v>1193.24</v>
      </c>
      <c r="L118" s="11">
        <f t="shared" si="3"/>
        <v>12.052929292929292</v>
      </c>
      <c r="M118" s="11"/>
      <c r="N118" s="11"/>
      <c r="O118" s="11"/>
      <c r="P118" s="11"/>
      <c r="Q118" s="11"/>
      <c r="R118" s="11"/>
      <c r="S118" s="11"/>
      <c r="T118" s="11"/>
      <c r="U118" s="21" t="s">
        <v>141</v>
      </c>
      <c r="V118" s="12" t="s">
        <v>123</v>
      </c>
      <c r="W118" s="12" t="s">
        <v>971</v>
      </c>
      <c r="X118" s="12" t="s">
        <v>476</v>
      </c>
      <c r="Y118" s="12" t="s">
        <v>656</v>
      </c>
      <c r="Z118" s="12" t="s">
        <v>477</v>
      </c>
      <c r="AA118" s="12"/>
    </row>
    <row r="119" spans="1:27" ht="34.5" customHeight="1">
      <c r="A119" s="27">
        <v>112</v>
      </c>
      <c r="B119" s="14" t="s">
        <v>208</v>
      </c>
      <c r="C119" s="15" t="s">
        <v>378</v>
      </c>
      <c r="D119" s="18" t="s">
        <v>736</v>
      </c>
      <c r="E119" s="11" t="s">
        <v>737</v>
      </c>
      <c r="F119" s="89" t="s">
        <v>27</v>
      </c>
      <c r="G119" s="87" t="s">
        <v>739</v>
      </c>
      <c r="H119" s="87" t="s">
        <v>717</v>
      </c>
      <c r="I119" s="88" t="s">
        <v>738</v>
      </c>
      <c r="J119" s="85">
        <v>50647000000</v>
      </c>
      <c r="K119" s="11"/>
      <c r="L119" s="11"/>
      <c r="M119" s="108">
        <v>4108188.75</v>
      </c>
      <c r="N119" s="108">
        <v>0</v>
      </c>
      <c r="O119" s="128">
        <v>4108188.75</v>
      </c>
      <c r="P119" s="128" t="s">
        <v>896</v>
      </c>
      <c r="Q119" s="128">
        <v>4108188.75</v>
      </c>
      <c r="R119" s="128">
        <v>406213783.17</v>
      </c>
      <c r="S119" s="128" t="s">
        <v>896</v>
      </c>
      <c r="T119" s="128">
        <v>406213783.17</v>
      </c>
      <c r="U119" s="21" t="s">
        <v>141</v>
      </c>
      <c r="V119" s="12" t="s">
        <v>123</v>
      </c>
      <c r="W119" s="12" t="s">
        <v>147</v>
      </c>
      <c r="X119" s="12"/>
      <c r="Y119" s="12"/>
      <c r="Z119" s="12" t="s">
        <v>477</v>
      </c>
      <c r="AA119" s="12"/>
    </row>
    <row r="120" spans="1:27" ht="34.5" customHeight="1">
      <c r="A120" s="27">
        <v>113</v>
      </c>
      <c r="B120" s="14" t="s">
        <v>209</v>
      </c>
      <c r="C120" s="15" t="s">
        <v>378</v>
      </c>
      <c r="D120" s="13" t="s">
        <v>46</v>
      </c>
      <c r="E120" s="15" t="s">
        <v>352</v>
      </c>
      <c r="F120" s="15" t="s">
        <v>142</v>
      </c>
      <c r="G120" s="16" t="s">
        <v>405</v>
      </c>
      <c r="H120" s="16" t="s">
        <v>625</v>
      </c>
      <c r="I120" s="12" t="s">
        <v>398</v>
      </c>
      <c r="J120" s="17">
        <v>14.3</v>
      </c>
      <c r="K120" s="11">
        <v>250</v>
      </c>
      <c r="L120" s="11">
        <f aca="true" t="shared" si="4" ref="L120:L153">K120/99</f>
        <v>2.525252525252525</v>
      </c>
      <c r="M120" s="108">
        <v>452234.25</v>
      </c>
      <c r="N120" s="108">
        <v>35278.75</v>
      </c>
      <c r="O120" s="128">
        <v>1777491.63</v>
      </c>
      <c r="P120" s="128" t="s">
        <v>896</v>
      </c>
      <c r="Q120" s="128">
        <v>1777491.63</v>
      </c>
      <c r="R120" s="128">
        <v>251744274.69</v>
      </c>
      <c r="S120" s="128" t="s">
        <v>896</v>
      </c>
      <c r="T120" s="128">
        <v>251744274.69</v>
      </c>
      <c r="U120" s="12" t="s">
        <v>144</v>
      </c>
      <c r="V120" s="12" t="s">
        <v>123</v>
      </c>
      <c r="W120" s="12" t="s">
        <v>970</v>
      </c>
      <c r="X120" s="12" t="s">
        <v>476</v>
      </c>
      <c r="Y120" s="12" t="s">
        <v>657</v>
      </c>
      <c r="Z120" s="12" t="s">
        <v>477</v>
      </c>
      <c r="AA120" s="12" t="s">
        <v>494</v>
      </c>
    </row>
    <row r="121" spans="1:27" ht="34.5" customHeight="1">
      <c r="A121" s="27">
        <v>114</v>
      </c>
      <c r="B121" s="14" t="s">
        <v>209</v>
      </c>
      <c r="C121" s="15" t="s">
        <v>378</v>
      </c>
      <c r="D121" s="13" t="s">
        <v>193</v>
      </c>
      <c r="E121" s="15" t="s">
        <v>351</v>
      </c>
      <c r="F121" s="15" t="s">
        <v>428</v>
      </c>
      <c r="G121" s="16" t="s">
        <v>25</v>
      </c>
      <c r="H121" s="16" t="s">
        <v>29</v>
      </c>
      <c r="I121" s="12" t="s">
        <v>398</v>
      </c>
      <c r="J121" s="17">
        <v>11</v>
      </c>
      <c r="K121" s="49">
        <v>200</v>
      </c>
      <c r="L121" s="11">
        <f t="shared" si="4"/>
        <v>2.0202020202020203</v>
      </c>
      <c r="M121" s="108">
        <v>1854299.16</v>
      </c>
      <c r="N121" s="108">
        <v>3373907</v>
      </c>
      <c r="O121" s="128">
        <v>11911864.33</v>
      </c>
      <c r="P121" s="128" t="s">
        <v>896</v>
      </c>
      <c r="Q121" s="128">
        <v>11911864.33</v>
      </c>
      <c r="R121" s="128">
        <v>1202882435.8999999</v>
      </c>
      <c r="S121" s="128" t="s">
        <v>896</v>
      </c>
      <c r="T121" s="128">
        <v>1202882435.9</v>
      </c>
      <c r="U121" s="12" t="s">
        <v>141</v>
      </c>
      <c r="V121" s="12" t="s">
        <v>123</v>
      </c>
      <c r="W121" s="12" t="s">
        <v>970</v>
      </c>
      <c r="X121" s="12" t="s">
        <v>476</v>
      </c>
      <c r="Y121" s="12" t="s">
        <v>658</v>
      </c>
      <c r="Z121" s="12" t="s">
        <v>477</v>
      </c>
      <c r="AA121" s="12"/>
    </row>
    <row r="122" spans="1:27" ht="34.5" customHeight="1">
      <c r="A122" s="27">
        <v>115</v>
      </c>
      <c r="B122" s="14" t="s">
        <v>209</v>
      </c>
      <c r="C122" s="15" t="s">
        <v>378</v>
      </c>
      <c r="D122" s="13" t="s">
        <v>77</v>
      </c>
      <c r="E122" s="15" t="s">
        <v>252</v>
      </c>
      <c r="F122" s="15" t="s">
        <v>428</v>
      </c>
      <c r="G122" s="16" t="s">
        <v>388</v>
      </c>
      <c r="H122" s="16" t="s">
        <v>78</v>
      </c>
      <c r="I122" s="12" t="s">
        <v>398</v>
      </c>
      <c r="J122" s="17">
        <v>12</v>
      </c>
      <c r="K122" s="49">
        <v>687</v>
      </c>
      <c r="L122" s="11">
        <f t="shared" si="4"/>
        <v>6.9393939393939394</v>
      </c>
      <c r="M122" s="11"/>
      <c r="N122" s="11"/>
      <c r="O122" s="128">
        <v>502673.25</v>
      </c>
      <c r="P122" s="128" t="s">
        <v>896</v>
      </c>
      <c r="Q122" s="128">
        <v>502673.25</v>
      </c>
      <c r="R122" s="128">
        <v>50803862.97</v>
      </c>
      <c r="S122" s="128" t="s">
        <v>896</v>
      </c>
      <c r="T122" s="128">
        <v>50803862.97</v>
      </c>
      <c r="U122" s="12" t="s">
        <v>141</v>
      </c>
      <c r="V122" s="12" t="s">
        <v>123</v>
      </c>
      <c r="W122" s="12" t="s">
        <v>970</v>
      </c>
      <c r="X122" s="12" t="s">
        <v>476</v>
      </c>
      <c r="Y122" s="12" t="s">
        <v>658</v>
      </c>
      <c r="Z122" s="12" t="s">
        <v>477</v>
      </c>
      <c r="AA122" s="12" t="s">
        <v>490</v>
      </c>
    </row>
    <row r="123" spans="1:27" ht="34.5" customHeight="1">
      <c r="A123" s="27">
        <v>116</v>
      </c>
      <c r="B123" s="14" t="s">
        <v>211</v>
      </c>
      <c r="C123" s="15" t="s">
        <v>375</v>
      </c>
      <c r="D123" s="13" t="s">
        <v>47</v>
      </c>
      <c r="E123" s="15" t="s">
        <v>173</v>
      </c>
      <c r="F123" s="15" t="s">
        <v>69</v>
      </c>
      <c r="G123" s="16" t="s">
        <v>430</v>
      </c>
      <c r="H123" s="16" t="s">
        <v>401</v>
      </c>
      <c r="I123" s="12" t="s">
        <v>377</v>
      </c>
      <c r="J123" s="17">
        <v>27.5</v>
      </c>
      <c r="K123" s="11">
        <v>1207.57</v>
      </c>
      <c r="L123" s="11">
        <f t="shared" si="4"/>
        <v>12.197676767676768</v>
      </c>
      <c r="M123" s="108">
        <v>0</v>
      </c>
      <c r="N123" s="108">
        <v>1366700</v>
      </c>
      <c r="O123" s="128">
        <v>1366700</v>
      </c>
      <c r="P123" s="128" t="s">
        <v>896</v>
      </c>
      <c r="Q123" s="128">
        <v>1366700</v>
      </c>
      <c r="R123" s="128">
        <v>137073132.08</v>
      </c>
      <c r="S123" s="128" t="s">
        <v>896</v>
      </c>
      <c r="T123" s="128">
        <v>137073132.08</v>
      </c>
      <c r="U123" s="12" t="s">
        <v>141</v>
      </c>
      <c r="V123" s="12" t="s">
        <v>123</v>
      </c>
      <c r="W123" s="12" t="s">
        <v>971</v>
      </c>
      <c r="X123" s="12" t="s">
        <v>476</v>
      </c>
      <c r="Y123" s="12" t="s">
        <v>656</v>
      </c>
      <c r="Z123" s="12" t="s">
        <v>477</v>
      </c>
      <c r="AA123" s="12" t="s">
        <v>491</v>
      </c>
    </row>
    <row r="124" spans="1:27" ht="34.5" customHeight="1">
      <c r="A124" s="27">
        <v>117</v>
      </c>
      <c r="B124" s="14" t="s">
        <v>211</v>
      </c>
      <c r="C124" s="15" t="s">
        <v>375</v>
      </c>
      <c r="D124" s="13" t="s">
        <v>875</v>
      </c>
      <c r="E124" s="109" t="s">
        <v>877</v>
      </c>
      <c r="F124" s="15" t="s">
        <v>974</v>
      </c>
      <c r="G124" s="16" t="s">
        <v>878</v>
      </c>
      <c r="H124" s="16" t="s">
        <v>263</v>
      </c>
      <c r="I124" s="12" t="s">
        <v>377</v>
      </c>
      <c r="J124" s="17">
        <v>17.5</v>
      </c>
      <c r="K124" s="11"/>
      <c r="L124" s="11"/>
      <c r="M124" s="108">
        <v>0</v>
      </c>
      <c r="N124" s="108">
        <v>3623000</v>
      </c>
      <c r="O124" s="128">
        <v>3623000</v>
      </c>
      <c r="P124" s="128" t="s">
        <v>896</v>
      </c>
      <c r="Q124" s="128">
        <v>3623000</v>
      </c>
      <c r="R124" s="128">
        <v>363368667.25</v>
      </c>
      <c r="S124" s="128" t="s">
        <v>896</v>
      </c>
      <c r="T124" s="128">
        <v>363368667.25</v>
      </c>
      <c r="U124" s="12" t="s">
        <v>141</v>
      </c>
      <c r="V124" s="12" t="s">
        <v>123</v>
      </c>
      <c r="W124" s="12" t="s">
        <v>147</v>
      </c>
      <c r="X124" s="12"/>
      <c r="Y124" s="12"/>
      <c r="Z124" s="12"/>
      <c r="AA124" s="12"/>
    </row>
    <row r="125" spans="1:27" ht="34.5" customHeight="1">
      <c r="A125" s="27">
        <v>118</v>
      </c>
      <c r="B125" s="14" t="s">
        <v>212</v>
      </c>
      <c r="C125" s="15" t="s">
        <v>378</v>
      </c>
      <c r="D125" s="13" t="s">
        <v>606</v>
      </c>
      <c r="E125" s="15" t="s">
        <v>607</v>
      </c>
      <c r="F125" s="15" t="s">
        <v>392</v>
      </c>
      <c r="G125" s="16" t="s">
        <v>608</v>
      </c>
      <c r="H125" s="16" t="s">
        <v>609</v>
      </c>
      <c r="I125" s="12" t="s">
        <v>377</v>
      </c>
      <c r="J125" s="32">
        <v>125</v>
      </c>
      <c r="K125" s="11">
        <v>12375</v>
      </c>
      <c r="L125" s="11">
        <f t="shared" si="4"/>
        <v>125</v>
      </c>
      <c r="M125" s="108">
        <v>9531660.44</v>
      </c>
      <c r="N125" s="108">
        <v>0</v>
      </c>
      <c r="O125" s="108">
        <v>9531660.44</v>
      </c>
      <c r="P125" s="108" t="s">
        <v>896</v>
      </c>
      <c r="Q125" s="108">
        <v>9531660.44</v>
      </c>
      <c r="R125" s="108">
        <v>950306571.51</v>
      </c>
      <c r="S125" s="108" t="s">
        <v>896</v>
      </c>
      <c r="T125" s="108">
        <v>950306571.51</v>
      </c>
      <c r="U125" s="12" t="s">
        <v>876</v>
      </c>
      <c r="V125" s="12" t="s">
        <v>34</v>
      </c>
      <c r="W125" s="12" t="s">
        <v>147</v>
      </c>
      <c r="X125" s="12" t="s">
        <v>476</v>
      </c>
      <c r="Y125" s="12" t="s">
        <v>657</v>
      </c>
      <c r="Z125" s="12" t="s">
        <v>477</v>
      </c>
      <c r="AA125" s="12" t="s">
        <v>487</v>
      </c>
    </row>
    <row r="126" spans="1:27" ht="34.5" customHeight="1">
      <c r="A126" s="27">
        <v>119</v>
      </c>
      <c r="B126" s="14" t="s">
        <v>212</v>
      </c>
      <c r="C126" s="15" t="s">
        <v>378</v>
      </c>
      <c r="D126" s="13" t="s">
        <v>422</v>
      </c>
      <c r="E126" s="15" t="s">
        <v>252</v>
      </c>
      <c r="F126" s="15" t="s">
        <v>428</v>
      </c>
      <c r="G126" s="16" t="s">
        <v>420</v>
      </c>
      <c r="H126" s="16" t="s">
        <v>110</v>
      </c>
      <c r="I126" s="12" t="s">
        <v>396</v>
      </c>
      <c r="J126" s="17">
        <v>300</v>
      </c>
      <c r="K126" s="11">
        <v>756</v>
      </c>
      <c r="L126" s="11">
        <f t="shared" si="4"/>
        <v>7.636363636363637</v>
      </c>
      <c r="M126" s="108">
        <v>4268666.25</v>
      </c>
      <c r="N126" s="108">
        <v>1723211.06</v>
      </c>
      <c r="O126" s="128">
        <v>7671180.84</v>
      </c>
      <c r="P126" s="128" t="s">
        <v>896</v>
      </c>
      <c r="Q126" s="128">
        <v>7671180.84</v>
      </c>
      <c r="R126" s="128">
        <v>779920035.3599999</v>
      </c>
      <c r="S126" s="128" t="s">
        <v>896</v>
      </c>
      <c r="T126" s="128">
        <v>779920035.36</v>
      </c>
      <c r="U126" s="12" t="s">
        <v>141</v>
      </c>
      <c r="V126" s="12" t="s">
        <v>123</v>
      </c>
      <c r="W126" s="12" t="s">
        <v>970</v>
      </c>
      <c r="X126" s="12" t="s">
        <v>476</v>
      </c>
      <c r="Y126" s="12" t="s">
        <v>658</v>
      </c>
      <c r="Z126" s="12" t="s">
        <v>477</v>
      </c>
      <c r="AA126" s="12" t="s">
        <v>501</v>
      </c>
    </row>
    <row r="127" spans="1:27" ht="34.5" customHeight="1">
      <c r="A127" s="27">
        <v>120</v>
      </c>
      <c r="B127" s="14" t="s">
        <v>212</v>
      </c>
      <c r="C127" s="15" t="s">
        <v>378</v>
      </c>
      <c r="D127" s="13">
        <v>39722</v>
      </c>
      <c r="E127" s="15" t="s">
        <v>351</v>
      </c>
      <c r="F127" s="15" t="s">
        <v>428</v>
      </c>
      <c r="G127" s="16" t="s">
        <v>62</v>
      </c>
      <c r="H127" s="16" t="s">
        <v>29</v>
      </c>
      <c r="I127" s="12" t="s">
        <v>396</v>
      </c>
      <c r="J127" s="17">
        <v>150</v>
      </c>
      <c r="K127" s="49">
        <v>267</v>
      </c>
      <c r="L127" s="11">
        <f t="shared" si="4"/>
        <v>2.696969696969697</v>
      </c>
      <c r="M127" s="108">
        <v>983523.92</v>
      </c>
      <c r="N127" s="108">
        <v>0</v>
      </c>
      <c r="O127" s="128">
        <v>983523.92</v>
      </c>
      <c r="P127" s="128" t="s">
        <v>896</v>
      </c>
      <c r="Q127" s="128">
        <v>983523.92</v>
      </c>
      <c r="R127" s="128">
        <v>99170929.24000001</v>
      </c>
      <c r="S127" s="128" t="s">
        <v>896</v>
      </c>
      <c r="T127" s="128">
        <v>99170929.24</v>
      </c>
      <c r="U127" s="12" t="s">
        <v>141</v>
      </c>
      <c r="V127" s="12" t="s">
        <v>123</v>
      </c>
      <c r="W127" s="12" t="s">
        <v>970</v>
      </c>
      <c r="X127" s="12" t="s">
        <v>476</v>
      </c>
      <c r="Y127" s="12" t="s">
        <v>658</v>
      </c>
      <c r="Z127" s="12" t="s">
        <v>477</v>
      </c>
      <c r="AA127" s="12"/>
    </row>
    <row r="128" spans="1:27" ht="34.5" customHeight="1">
      <c r="A128" s="27">
        <v>121</v>
      </c>
      <c r="B128" s="14" t="s">
        <v>212</v>
      </c>
      <c r="C128" s="15" t="s">
        <v>378</v>
      </c>
      <c r="D128" s="41" t="s">
        <v>633</v>
      </c>
      <c r="E128" s="15" t="s">
        <v>252</v>
      </c>
      <c r="F128" s="15" t="s">
        <v>428</v>
      </c>
      <c r="G128" s="16" t="s">
        <v>554</v>
      </c>
      <c r="H128" s="16" t="s">
        <v>61</v>
      </c>
      <c r="I128" s="12" t="s">
        <v>396</v>
      </c>
      <c r="J128" s="17">
        <v>375</v>
      </c>
      <c r="K128" s="11">
        <v>2748</v>
      </c>
      <c r="L128" s="11">
        <f t="shared" si="4"/>
        <v>27.757575757575758</v>
      </c>
      <c r="M128" s="11"/>
      <c r="N128" s="11"/>
      <c r="O128" s="11"/>
      <c r="P128" s="11"/>
      <c r="Q128" s="11"/>
      <c r="R128" s="11"/>
      <c r="S128" s="11"/>
      <c r="T128" s="11"/>
      <c r="U128" s="12" t="s">
        <v>141</v>
      </c>
      <c r="V128" s="12" t="s">
        <v>123</v>
      </c>
      <c r="W128" s="12" t="s">
        <v>970</v>
      </c>
      <c r="X128" s="12" t="s">
        <v>476</v>
      </c>
      <c r="Y128" s="12" t="s">
        <v>658</v>
      </c>
      <c r="Z128" s="12" t="s">
        <v>477</v>
      </c>
      <c r="AA128" s="12" t="s">
        <v>496</v>
      </c>
    </row>
    <row r="129" spans="1:27" ht="34.5" customHeight="1">
      <c r="A129" s="27">
        <v>122</v>
      </c>
      <c r="B129" s="14" t="s">
        <v>212</v>
      </c>
      <c r="C129" s="15" t="s">
        <v>378</v>
      </c>
      <c r="D129" s="41" t="s">
        <v>996</v>
      </c>
      <c r="E129" s="15" t="s">
        <v>649</v>
      </c>
      <c r="F129" s="15" t="s">
        <v>428</v>
      </c>
      <c r="G129" s="16" t="s">
        <v>608</v>
      </c>
      <c r="H129" s="16" t="s">
        <v>678</v>
      </c>
      <c r="I129" s="12" t="s">
        <v>396</v>
      </c>
      <c r="J129" s="17">
        <v>216.75</v>
      </c>
      <c r="K129" s="11">
        <v>266</v>
      </c>
      <c r="L129" s="11">
        <f t="shared" si="4"/>
        <v>2.686868686868687</v>
      </c>
      <c r="M129" s="11"/>
      <c r="N129" s="11"/>
      <c r="O129" s="108">
        <v>7356963.569999999</v>
      </c>
      <c r="P129" s="108" t="s">
        <v>896</v>
      </c>
      <c r="Q129" s="108">
        <v>7356963.57</v>
      </c>
      <c r="R129" s="108">
        <v>736752208.1800001</v>
      </c>
      <c r="S129" s="108" t="s">
        <v>896</v>
      </c>
      <c r="T129" s="108">
        <v>736752208.18</v>
      </c>
      <c r="U129" s="12" t="s">
        <v>141</v>
      </c>
      <c r="V129" s="12" t="s">
        <v>123</v>
      </c>
      <c r="W129" s="12" t="s">
        <v>970</v>
      </c>
      <c r="X129" s="12" t="s">
        <v>476</v>
      </c>
      <c r="Y129" s="12" t="s">
        <v>658</v>
      </c>
      <c r="Z129" s="12" t="s">
        <v>477</v>
      </c>
      <c r="AA129" s="12" t="s">
        <v>494</v>
      </c>
    </row>
    <row r="130" spans="1:27" ht="34.5" customHeight="1">
      <c r="A130" s="27">
        <v>123</v>
      </c>
      <c r="B130" s="14" t="s">
        <v>212</v>
      </c>
      <c r="C130" s="15" t="s">
        <v>375</v>
      </c>
      <c r="D130" s="18" t="s">
        <v>146</v>
      </c>
      <c r="E130" s="15" t="s">
        <v>356</v>
      </c>
      <c r="F130" s="15" t="s">
        <v>142</v>
      </c>
      <c r="G130" s="16" t="s">
        <v>159</v>
      </c>
      <c r="H130" s="16" t="s">
        <v>632</v>
      </c>
      <c r="I130" s="12" t="s">
        <v>396</v>
      </c>
      <c r="J130" s="17">
        <v>500</v>
      </c>
      <c r="K130" s="11">
        <v>500</v>
      </c>
      <c r="L130" s="11">
        <f t="shared" si="4"/>
        <v>5.05050505050505</v>
      </c>
      <c r="M130" s="108">
        <v>0</v>
      </c>
      <c r="N130" s="108">
        <v>1524000</v>
      </c>
      <c r="O130" s="108">
        <v>1524000</v>
      </c>
      <c r="P130" s="108" t="s">
        <v>896</v>
      </c>
      <c r="Q130" s="108">
        <v>1524000</v>
      </c>
      <c r="R130" s="108">
        <v>152849530.47</v>
      </c>
      <c r="S130" s="108" t="s">
        <v>896</v>
      </c>
      <c r="T130" s="108">
        <v>152849530.47</v>
      </c>
      <c r="U130" s="12" t="s">
        <v>144</v>
      </c>
      <c r="V130" s="12" t="s">
        <v>123</v>
      </c>
      <c r="W130" s="12" t="s">
        <v>970</v>
      </c>
      <c r="X130" s="12" t="s">
        <v>476</v>
      </c>
      <c r="Y130" s="12" t="s">
        <v>657</v>
      </c>
      <c r="Z130" s="12" t="s">
        <v>477</v>
      </c>
      <c r="AA130" s="12"/>
    </row>
    <row r="131" spans="1:27" ht="34.5" customHeight="1">
      <c r="A131" s="27">
        <v>124</v>
      </c>
      <c r="B131" s="14" t="s">
        <v>213</v>
      </c>
      <c r="C131" s="15" t="s">
        <v>378</v>
      </c>
      <c r="D131" s="18"/>
      <c r="E131" s="19" t="s">
        <v>697</v>
      </c>
      <c r="F131" s="15" t="s">
        <v>393</v>
      </c>
      <c r="G131" s="16"/>
      <c r="H131" s="16"/>
      <c r="I131" s="12"/>
      <c r="J131" s="24"/>
      <c r="K131" s="11">
        <v>49500</v>
      </c>
      <c r="L131" s="11">
        <f t="shared" si="4"/>
        <v>500</v>
      </c>
      <c r="M131" s="11"/>
      <c r="N131" s="11"/>
      <c r="O131" s="128"/>
      <c r="P131" s="128"/>
      <c r="Q131" s="128"/>
      <c r="R131" s="128"/>
      <c r="S131" s="128"/>
      <c r="T131" s="128"/>
      <c r="U131" s="12" t="s">
        <v>31</v>
      </c>
      <c r="V131" s="12" t="s">
        <v>34</v>
      </c>
      <c r="W131" s="12" t="s">
        <v>147</v>
      </c>
      <c r="X131" s="12" t="s">
        <v>31</v>
      </c>
      <c r="Y131" s="12" t="s">
        <v>657</v>
      </c>
      <c r="Z131" s="12" t="s">
        <v>393</v>
      </c>
      <c r="AA131" s="12" t="s">
        <v>496</v>
      </c>
    </row>
    <row r="132" spans="1:27" ht="34.5" customHeight="1">
      <c r="A132" s="27">
        <v>125</v>
      </c>
      <c r="B132" s="14" t="s">
        <v>213</v>
      </c>
      <c r="C132" s="15" t="s">
        <v>378</v>
      </c>
      <c r="D132" s="18" t="s">
        <v>883</v>
      </c>
      <c r="E132" s="19" t="s">
        <v>884</v>
      </c>
      <c r="F132" s="15" t="s">
        <v>393</v>
      </c>
      <c r="G132" s="16" t="s">
        <v>885</v>
      </c>
      <c r="H132" s="16" t="s">
        <v>732</v>
      </c>
      <c r="I132" s="12" t="s">
        <v>377</v>
      </c>
      <c r="J132" s="97">
        <v>1000</v>
      </c>
      <c r="K132" s="11">
        <v>49500</v>
      </c>
      <c r="L132" s="11">
        <f t="shared" si="4"/>
        <v>500</v>
      </c>
      <c r="M132" s="11"/>
      <c r="N132" s="11"/>
      <c r="O132" s="128">
        <v>1000000000</v>
      </c>
      <c r="P132" s="128" t="s">
        <v>896</v>
      </c>
      <c r="Q132" s="128">
        <v>1000000000</v>
      </c>
      <c r="R132" s="128">
        <v>101715500000</v>
      </c>
      <c r="S132" s="128" t="s">
        <v>896</v>
      </c>
      <c r="T132" s="128">
        <v>101715500000</v>
      </c>
      <c r="U132" s="12" t="s">
        <v>31</v>
      </c>
      <c r="V132" s="12" t="s">
        <v>34</v>
      </c>
      <c r="W132" s="12" t="s">
        <v>147</v>
      </c>
      <c r="X132" s="12" t="s">
        <v>31</v>
      </c>
      <c r="Y132" s="12" t="s">
        <v>657</v>
      </c>
      <c r="Z132" s="12" t="s">
        <v>393</v>
      </c>
      <c r="AA132" s="12" t="s">
        <v>496</v>
      </c>
    </row>
    <row r="133" spans="1:27" s="138" customFormat="1" ht="34.5" customHeight="1">
      <c r="A133" s="27">
        <v>126</v>
      </c>
      <c r="B133" s="177" t="s">
        <v>997</v>
      </c>
      <c r="C133" s="179" t="s">
        <v>378</v>
      </c>
      <c r="D133" s="190" t="s">
        <v>998</v>
      </c>
      <c r="E133" s="191" t="s">
        <v>999</v>
      </c>
      <c r="F133" s="15" t="s">
        <v>393</v>
      </c>
      <c r="G133" s="16" t="s">
        <v>263</v>
      </c>
      <c r="H133" s="16" t="s">
        <v>263</v>
      </c>
      <c r="I133" s="12" t="s">
        <v>377</v>
      </c>
      <c r="J133" s="192">
        <v>100.14</v>
      </c>
      <c r="K133" s="180"/>
      <c r="L133" s="180"/>
      <c r="M133" s="180"/>
      <c r="N133" s="180"/>
      <c r="O133" s="181">
        <v>0</v>
      </c>
      <c r="P133" s="181">
        <v>100144376.71</v>
      </c>
      <c r="Q133" s="181">
        <v>100144376.71</v>
      </c>
      <c r="R133" s="181">
        <v>0</v>
      </c>
      <c r="S133" s="181">
        <v>10186756100</v>
      </c>
      <c r="T133" s="181">
        <v>10186756100</v>
      </c>
      <c r="U133" s="21" t="s">
        <v>234</v>
      </c>
      <c r="V133" s="12" t="s">
        <v>34</v>
      </c>
      <c r="W133" s="12" t="s">
        <v>147</v>
      </c>
      <c r="X133" s="183"/>
      <c r="Y133" s="183"/>
      <c r="Z133" s="183"/>
      <c r="AA133" s="183"/>
    </row>
    <row r="134" spans="1:27" ht="34.5" customHeight="1">
      <c r="A134" s="27">
        <v>127</v>
      </c>
      <c r="B134" s="14" t="s">
        <v>673</v>
      </c>
      <c r="C134" s="15" t="s">
        <v>378</v>
      </c>
      <c r="D134" s="18" t="s">
        <v>844</v>
      </c>
      <c r="E134" s="86" t="s">
        <v>1000</v>
      </c>
      <c r="F134" s="15" t="s">
        <v>393</v>
      </c>
      <c r="G134" s="87" t="s">
        <v>842</v>
      </c>
      <c r="H134" s="87" t="s">
        <v>843</v>
      </c>
      <c r="I134" s="12" t="s">
        <v>377</v>
      </c>
      <c r="J134" s="97">
        <v>200</v>
      </c>
      <c r="K134" s="49">
        <v>9900</v>
      </c>
      <c r="L134" s="11">
        <f t="shared" si="4"/>
        <v>100</v>
      </c>
      <c r="M134" s="108">
        <v>0</v>
      </c>
      <c r="N134" s="108">
        <v>50000000</v>
      </c>
      <c r="O134" s="108">
        <v>50000000</v>
      </c>
      <c r="P134" s="108" t="s">
        <v>896</v>
      </c>
      <c r="Q134" s="108">
        <v>50000000</v>
      </c>
      <c r="R134" s="108">
        <v>5127100000</v>
      </c>
      <c r="S134" s="108" t="s">
        <v>896</v>
      </c>
      <c r="T134" s="108">
        <v>5127100000</v>
      </c>
      <c r="U134" s="21" t="s">
        <v>234</v>
      </c>
      <c r="V134" s="12" t="s">
        <v>34</v>
      </c>
      <c r="W134" s="12" t="s">
        <v>147</v>
      </c>
      <c r="X134" s="12" t="s">
        <v>475</v>
      </c>
      <c r="Y134" s="12" t="s">
        <v>657</v>
      </c>
      <c r="Z134" s="12" t="s">
        <v>393</v>
      </c>
      <c r="AA134" s="12" t="s">
        <v>485</v>
      </c>
    </row>
    <row r="135" spans="1:27" s="122" customFormat="1" ht="34.5" customHeight="1">
      <c r="A135" s="27">
        <v>128</v>
      </c>
      <c r="B135" s="113" t="s">
        <v>207</v>
      </c>
      <c r="C135" s="114" t="s">
        <v>375</v>
      </c>
      <c r="D135" s="115"/>
      <c r="E135" s="116" t="s">
        <v>701</v>
      </c>
      <c r="F135" s="114" t="s">
        <v>69</v>
      </c>
      <c r="G135" s="117"/>
      <c r="H135" s="117"/>
      <c r="I135" s="118"/>
      <c r="J135" s="119"/>
      <c r="K135" s="119">
        <v>733.196</v>
      </c>
      <c r="L135" s="120">
        <f t="shared" si="4"/>
        <v>7.406020202020202</v>
      </c>
      <c r="M135" s="120"/>
      <c r="N135" s="120"/>
      <c r="O135" s="120"/>
      <c r="P135" s="120"/>
      <c r="Q135" s="120"/>
      <c r="R135" s="120"/>
      <c r="S135" s="120"/>
      <c r="T135" s="120"/>
      <c r="U135" s="121" t="s">
        <v>141</v>
      </c>
      <c r="V135" s="121" t="s">
        <v>123</v>
      </c>
      <c r="W135" s="121" t="s">
        <v>971</v>
      </c>
      <c r="X135" s="121" t="s">
        <v>476</v>
      </c>
      <c r="Y135" s="121" t="s">
        <v>656</v>
      </c>
      <c r="Z135" s="121" t="s">
        <v>207</v>
      </c>
      <c r="AA135" s="121"/>
    </row>
    <row r="136" spans="1:27" ht="34.5" customHeight="1">
      <c r="A136" s="27">
        <v>129</v>
      </c>
      <c r="B136" s="14" t="s">
        <v>207</v>
      </c>
      <c r="C136" s="20" t="s">
        <v>378</v>
      </c>
      <c r="D136" s="20"/>
      <c r="E136" s="15" t="s">
        <v>671</v>
      </c>
      <c r="F136" s="15" t="s">
        <v>393</v>
      </c>
      <c r="G136" s="16"/>
      <c r="H136" s="16"/>
      <c r="I136" s="33"/>
      <c r="J136" s="54"/>
      <c r="K136" s="11">
        <v>4950</v>
      </c>
      <c r="L136" s="11">
        <f t="shared" si="4"/>
        <v>50</v>
      </c>
      <c r="M136" s="11"/>
      <c r="N136" s="11"/>
      <c r="O136" s="11"/>
      <c r="P136" s="11"/>
      <c r="Q136" s="11"/>
      <c r="R136" s="11"/>
      <c r="S136" s="11"/>
      <c r="T136" s="11"/>
      <c r="U136" s="21" t="s">
        <v>234</v>
      </c>
      <c r="V136" s="12" t="s">
        <v>34</v>
      </c>
      <c r="W136" s="12" t="s">
        <v>147</v>
      </c>
      <c r="X136" s="12" t="s">
        <v>476</v>
      </c>
      <c r="Y136" s="12" t="s">
        <v>657</v>
      </c>
      <c r="Z136" s="12" t="s">
        <v>207</v>
      </c>
      <c r="AA136" s="12"/>
    </row>
    <row r="137" spans="1:27" ht="34.5" customHeight="1">
      <c r="A137" s="27">
        <v>130</v>
      </c>
      <c r="B137" s="14" t="s">
        <v>207</v>
      </c>
      <c r="C137" s="15" t="s">
        <v>378</v>
      </c>
      <c r="D137" s="18" t="s">
        <v>89</v>
      </c>
      <c r="E137" s="15" t="s">
        <v>66</v>
      </c>
      <c r="F137" s="15" t="s">
        <v>616</v>
      </c>
      <c r="G137" s="16" t="s">
        <v>191</v>
      </c>
      <c r="H137" s="16" t="s">
        <v>192</v>
      </c>
      <c r="I137" s="12" t="s">
        <v>156</v>
      </c>
      <c r="J137" s="17">
        <v>14700</v>
      </c>
      <c r="K137" s="11">
        <v>5158</v>
      </c>
      <c r="L137" s="11">
        <f t="shared" si="4"/>
        <v>52.101010101010104</v>
      </c>
      <c r="M137" s="108">
        <v>7265261.6899999995</v>
      </c>
      <c r="N137" s="108">
        <v>5840419.11</v>
      </c>
      <c r="O137" s="128">
        <v>23463315.62</v>
      </c>
      <c r="P137" s="128">
        <v>2159583.35</v>
      </c>
      <c r="Q137" s="128">
        <v>25622898.97</v>
      </c>
      <c r="R137" s="128">
        <v>2379347292.1299996</v>
      </c>
      <c r="S137" s="128">
        <v>219683508.27</v>
      </c>
      <c r="T137" s="128">
        <v>2599030800.4</v>
      </c>
      <c r="U137" s="12" t="s">
        <v>68</v>
      </c>
      <c r="V137" s="12" t="s">
        <v>123</v>
      </c>
      <c r="W137" s="12" t="s">
        <v>971</v>
      </c>
      <c r="X137" s="12" t="s">
        <v>476</v>
      </c>
      <c r="Y137" s="12" t="s">
        <v>656</v>
      </c>
      <c r="Z137" s="12" t="s">
        <v>207</v>
      </c>
      <c r="AA137" s="12"/>
    </row>
    <row r="138" spans="1:27" s="122" customFormat="1" ht="34.5" customHeight="1">
      <c r="A138" s="27">
        <v>131</v>
      </c>
      <c r="B138" s="113" t="s">
        <v>207</v>
      </c>
      <c r="C138" s="114" t="s">
        <v>375</v>
      </c>
      <c r="D138" s="123"/>
      <c r="E138" s="114" t="s">
        <v>304</v>
      </c>
      <c r="F138" s="114" t="s">
        <v>616</v>
      </c>
      <c r="G138" s="117"/>
      <c r="H138" s="117"/>
      <c r="I138" s="121"/>
      <c r="J138" s="124"/>
      <c r="K138" s="120">
        <v>10</v>
      </c>
      <c r="L138" s="120">
        <f t="shared" si="4"/>
        <v>0.10101010101010101</v>
      </c>
      <c r="M138" s="120"/>
      <c r="N138" s="120"/>
      <c r="O138" s="120"/>
      <c r="P138" s="120"/>
      <c r="Q138" s="120"/>
      <c r="R138" s="120"/>
      <c r="S138" s="120"/>
      <c r="T138" s="120"/>
      <c r="U138" s="115" t="s">
        <v>141</v>
      </c>
      <c r="V138" s="121" t="s">
        <v>123</v>
      </c>
      <c r="W138" s="12" t="s">
        <v>971</v>
      </c>
      <c r="X138" s="121" t="s">
        <v>476</v>
      </c>
      <c r="Y138" s="121" t="s">
        <v>656</v>
      </c>
      <c r="Z138" s="121" t="s">
        <v>207</v>
      </c>
      <c r="AA138" s="121" t="s">
        <v>486</v>
      </c>
    </row>
    <row r="139" spans="1:27" ht="34.5" customHeight="1">
      <c r="A139" s="27">
        <v>132</v>
      </c>
      <c r="B139" s="14" t="s">
        <v>207</v>
      </c>
      <c r="C139" s="15" t="s">
        <v>378</v>
      </c>
      <c r="D139" s="18" t="s">
        <v>145</v>
      </c>
      <c r="E139" s="15" t="s">
        <v>171</v>
      </c>
      <c r="F139" s="15" t="s">
        <v>163</v>
      </c>
      <c r="G139" s="16" t="s">
        <v>106</v>
      </c>
      <c r="H139" s="16" t="s">
        <v>188</v>
      </c>
      <c r="I139" s="12" t="s">
        <v>156</v>
      </c>
      <c r="J139" s="17">
        <v>19455</v>
      </c>
      <c r="K139" s="11">
        <v>3760</v>
      </c>
      <c r="L139" s="11">
        <f t="shared" si="4"/>
        <v>37.97979797979798</v>
      </c>
      <c r="M139" s="108">
        <v>118168.39</v>
      </c>
      <c r="N139" s="108">
        <v>0</v>
      </c>
      <c r="O139" s="128">
        <v>26396989.6</v>
      </c>
      <c r="P139" s="128" t="s">
        <v>896</v>
      </c>
      <c r="Q139" s="128">
        <v>26396989.6</v>
      </c>
      <c r="R139" s="128">
        <v>2690015985.27</v>
      </c>
      <c r="S139" s="128" t="s">
        <v>896</v>
      </c>
      <c r="T139" s="128">
        <v>2690015985.27</v>
      </c>
      <c r="U139" s="12" t="s">
        <v>141</v>
      </c>
      <c r="V139" s="12" t="s">
        <v>123</v>
      </c>
      <c r="W139" s="12" t="s">
        <v>970</v>
      </c>
      <c r="X139" s="12" t="s">
        <v>476</v>
      </c>
      <c r="Y139" s="12" t="s">
        <v>658</v>
      </c>
      <c r="Z139" s="12" t="s">
        <v>207</v>
      </c>
      <c r="AA139" s="12" t="s">
        <v>486</v>
      </c>
    </row>
    <row r="140" spans="1:27" ht="34.5" customHeight="1">
      <c r="A140" s="27">
        <v>133</v>
      </c>
      <c r="B140" s="14" t="s">
        <v>207</v>
      </c>
      <c r="C140" s="15" t="s">
        <v>378</v>
      </c>
      <c r="D140" s="18" t="s">
        <v>410</v>
      </c>
      <c r="E140" s="15" t="s">
        <v>348</v>
      </c>
      <c r="F140" s="15" t="s">
        <v>163</v>
      </c>
      <c r="G140" s="16" t="s">
        <v>162</v>
      </c>
      <c r="H140" s="16" t="s">
        <v>165</v>
      </c>
      <c r="I140" s="12" t="s">
        <v>156</v>
      </c>
      <c r="J140" s="17">
        <v>15492</v>
      </c>
      <c r="K140" s="11">
        <v>1000</v>
      </c>
      <c r="L140" s="11">
        <f t="shared" si="4"/>
        <v>10.1010101010101</v>
      </c>
      <c r="M140" s="11"/>
      <c r="N140" s="11"/>
      <c r="O140" s="128">
        <v>64128.78</v>
      </c>
      <c r="P140" s="128">
        <v>61386.87</v>
      </c>
      <c r="Q140" s="128">
        <v>125515.65</v>
      </c>
      <c r="R140" s="128">
        <v>6453600.05</v>
      </c>
      <c r="S140" s="128">
        <v>6252252.14</v>
      </c>
      <c r="T140" s="128">
        <v>12705852.19</v>
      </c>
      <c r="U140" s="12" t="s">
        <v>141</v>
      </c>
      <c r="V140" s="12" t="s">
        <v>123</v>
      </c>
      <c r="W140" s="12" t="s">
        <v>970</v>
      </c>
      <c r="X140" s="12" t="s">
        <v>476</v>
      </c>
      <c r="Y140" s="12" t="s">
        <v>658</v>
      </c>
      <c r="Z140" s="12" t="s">
        <v>207</v>
      </c>
      <c r="AA140" s="12" t="s">
        <v>486</v>
      </c>
    </row>
    <row r="141" spans="1:27" ht="34.5" customHeight="1">
      <c r="A141" s="27">
        <v>134</v>
      </c>
      <c r="B141" s="14" t="s">
        <v>207</v>
      </c>
      <c r="C141" s="15" t="s">
        <v>378</v>
      </c>
      <c r="D141" s="18" t="s">
        <v>443</v>
      </c>
      <c r="E141" s="15" t="s">
        <v>127</v>
      </c>
      <c r="F141" s="15" t="s">
        <v>793</v>
      </c>
      <c r="G141" s="16" t="s">
        <v>106</v>
      </c>
      <c r="H141" s="16" t="s">
        <v>189</v>
      </c>
      <c r="I141" s="12" t="s">
        <v>156</v>
      </c>
      <c r="J141" s="17">
        <v>3702</v>
      </c>
      <c r="K141" s="11">
        <v>100</v>
      </c>
      <c r="L141" s="11">
        <f t="shared" si="4"/>
        <v>1.0101010101010102</v>
      </c>
      <c r="M141" s="108">
        <v>0</v>
      </c>
      <c r="N141" s="108">
        <v>22595.78</v>
      </c>
      <c r="O141" s="128">
        <v>7562289.1</v>
      </c>
      <c r="P141" s="128" t="s">
        <v>896</v>
      </c>
      <c r="Q141" s="128">
        <v>7562289.1</v>
      </c>
      <c r="R141" s="128">
        <v>770572584.6999999</v>
      </c>
      <c r="S141" s="128" t="s">
        <v>896</v>
      </c>
      <c r="T141" s="128">
        <v>770572584.7</v>
      </c>
      <c r="U141" s="12" t="s">
        <v>141</v>
      </c>
      <c r="V141" s="12" t="s">
        <v>123</v>
      </c>
      <c r="W141" s="12" t="s">
        <v>970</v>
      </c>
      <c r="X141" s="12" t="s">
        <v>476</v>
      </c>
      <c r="Y141" s="12" t="s">
        <v>658</v>
      </c>
      <c r="Z141" s="12" t="s">
        <v>207</v>
      </c>
      <c r="AA141" s="12" t="s">
        <v>490</v>
      </c>
    </row>
    <row r="142" spans="1:27" ht="34.5" customHeight="1">
      <c r="A142" s="27">
        <v>135</v>
      </c>
      <c r="B142" s="14" t="s">
        <v>207</v>
      </c>
      <c r="C142" s="15" t="s">
        <v>378</v>
      </c>
      <c r="D142" s="18" t="s">
        <v>44</v>
      </c>
      <c r="E142" s="15" t="s">
        <v>349</v>
      </c>
      <c r="F142" s="15" t="s">
        <v>793</v>
      </c>
      <c r="G142" s="16" t="s">
        <v>162</v>
      </c>
      <c r="H142" s="16" t="s">
        <v>409</v>
      </c>
      <c r="I142" s="12" t="s">
        <v>156</v>
      </c>
      <c r="J142" s="17">
        <v>11943</v>
      </c>
      <c r="K142" s="49">
        <v>800</v>
      </c>
      <c r="L142" s="11">
        <f t="shared" si="4"/>
        <v>8.080808080808081</v>
      </c>
      <c r="M142" s="108">
        <v>759748.14</v>
      </c>
      <c r="N142" s="108">
        <v>56724.84</v>
      </c>
      <c r="O142" s="128">
        <v>6540111.85</v>
      </c>
      <c r="P142" s="128">
        <v>286593.46</v>
      </c>
      <c r="Q142" s="128">
        <v>6826705.31</v>
      </c>
      <c r="R142" s="128">
        <v>665751591.8199999</v>
      </c>
      <c r="S142" s="128">
        <v>29189954.55</v>
      </c>
      <c r="T142" s="128">
        <v>694941546.37</v>
      </c>
      <c r="U142" s="12" t="s">
        <v>141</v>
      </c>
      <c r="V142" s="12" t="s">
        <v>123</v>
      </c>
      <c r="W142" s="12" t="s">
        <v>970</v>
      </c>
      <c r="X142" s="12" t="s">
        <v>476</v>
      </c>
      <c r="Y142" s="12" t="s">
        <v>658</v>
      </c>
      <c r="Z142" s="12" t="s">
        <v>207</v>
      </c>
      <c r="AA142" s="12" t="s">
        <v>490</v>
      </c>
    </row>
    <row r="143" spans="1:27" ht="34.5" customHeight="1">
      <c r="A143" s="27">
        <v>136</v>
      </c>
      <c r="B143" s="14" t="s">
        <v>207</v>
      </c>
      <c r="C143" s="15" t="s">
        <v>378</v>
      </c>
      <c r="D143" s="18" t="s">
        <v>45</v>
      </c>
      <c r="E143" s="15" t="s">
        <v>910</v>
      </c>
      <c r="F143" s="15" t="s">
        <v>793</v>
      </c>
      <c r="G143" s="16" t="s">
        <v>150</v>
      </c>
      <c r="H143" s="16" t="s">
        <v>190</v>
      </c>
      <c r="I143" s="12" t="s">
        <v>156</v>
      </c>
      <c r="J143" s="17">
        <v>23300</v>
      </c>
      <c r="K143" s="49">
        <v>700</v>
      </c>
      <c r="L143" s="11">
        <f t="shared" si="4"/>
        <v>7.070707070707071</v>
      </c>
      <c r="M143" s="108">
        <v>7593189.369999999</v>
      </c>
      <c r="N143" s="108">
        <v>2610732.53</v>
      </c>
      <c r="O143" s="128">
        <v>30125957.91</v>
      </c>
      <c r="P143" s="128">
        <v>2010924.57</v>
      </c>
      <c r="Q143" s="128">
        <v>32136882.48</v>
      </c>
      <c r="R143" s="128">
        <v>3052567965.63</v>
      </c>
      <c r="S143" s="128">
        <v>204680242.92</v>
      </c>
      <c r="T143" s="128">
        <v>3257248208.55</v>
      </c>
      <c r="U143" s="12" t="s">
        <v>141</v>
      </c>
      <c r="V143" s="12" t="s">
        <v>123</v>
      </c>
      <c r="W143" s="12" t="s">
        <v>970</v>
      </c>
      <c r="X143" s="12" t="s">
        <v>476</v>
      </c>
      <c r="Y143" s="12" t="s">
        <v>658</v>
      </c>
      <c r="Z143" s="12" t="s">
        <v>207</v>
      </c>
      <c r="AA143" s="12" t="s">
        <v>486</v>
      </c>
    </row>
    <row r="144" spans="1:27" ht="34.5" customHeight="1">
      <c r="A144" s="27">
        <v>137</v>
      </c>
      <c r="B144" s="14" t="s">
        <v>207</v>
      </c>
      <c r="C144" s="15" t="s">
        <v>378</v>
      </c>
      <c r="D144" s="18" t="s">
        <v>602</v>
      </c>
      <c r="E144" s="15" t="s">
        <v>345</v>
      </c>
      <c r="F144" s="15" t="s">
        <v>387</v>
      </c>
      <c r="G144" s="16" t="s">
        <v>276</v>
      </c>
      <c r="H144" s="16" t="s">
        <v>277</v>
      </c>
      <c r="I144" s="30" t="s">
        <v>156</v>
      </c>
      <c r="J144" s="43">
        <v>11382</v>
      </c>
      <c r="K144" s="11">
        <v>3270</v>
      </c>
      <c r="L144" s="11">
        <f t="shared" si="4"/>
        <v>33.03030303030303</v>
      </c>
      <c r="M144" s="108">
        <v>5346425.45</v>
      </c>
      <c r="N144" s="108">
        <v>0</v>
      </c>
      <c r="O144" s="128">
        <v>14624197.049999999</v>
      </c>
      <c r="P144" s="128">
        <v>1194096.74</v>
      </c>
      <c r="Q144" s="128">
        <v>15818293.79</v>
      </c>
      <c r="R144" s="128">
        <v>1476284475.99</v>
      </c>
      <c r="S144" s="128">
        <v>121550991.42</v>
      </c>
      <c r="T144" s="128">
        <v>1597835467.41</v>
      </c>
      <c r="U144" s="12" t="s">
        <v>141</v>
      </c>
      <c r="V144" s="12" t="s">
        <v>123</v>
      </c>
      <c r="W144" s="12" t="s">
        <v>971</v>
      </c>
      <c r="X144" s="12" t="s">
        <v>476</v>
      </c>
      <c r="Y144" s="12" t="s">
        <v>656</v>
      </c>
      <c r="Z144" s="12" t="s">
        <v>207</v>
      </c>
      <c r="AA144" s="12" t="s">
        <v>490</v>
      </c>
    </row>
    <row r="145" spans="1:27" s="122" customFormat="1" ht="34.5" customHeight="1">
      <c r="A145" s="27">
        <v>138</v>
      </c>
      <c r="B145" s="113" t="s">
        <v>207</v>
      </c>
      <c r="C145" s="114" t="s">
        <v>375</v>
      </c>
      <c r="D145" s="123"/>
      <c r="E145" s="114" t="s">
        <v>5</v>
      </c>
      <c r="F145" s="114" t="s">
        <v>387</v>
      </c>
      <c r="G145" s="117"/>
      <c r="H145" s="117"/>
      <c r="I145" s="121"/>
      <c r="J145" s="124"/>
      <c r="K145" s="120">
        <v>5</v>
      </c>
      <c r="L145" s="120">
        <f t="shared" si="4"/>
        <v>0.050505050505050504</v>
      </c>
      <c r="M145" s="120"/>
      <c r="N145" s="120"/>
      <c r="O145" s="120"/>
      <c r="P145" s="120"/>
      <c r="Q145" s="120"/>
      <c r="R145" s="120"/>
      <c r="S145" s="120"/>
      <c r="T145" s="120"/>
      <c r="U145" s="121" t="s">
        <v>141</v>
      </c>
      <c r="V145" s="121" t="s">
        <v>123</v>
      </c>
      <c r="W145" s="12" t="s">
        <v>971</v>
      </c>
      <c r="X145" s="121" t="s">
        <v>476</v>
      </c>
      <c r="Y145" s="121" t="s">
        <v>656</v>
      </c>
      <c r="Z145" s="121" t="s">
        <v>207</v>
      </c>
      <c r="AA145" s="121" t="s">
        <v>490</v>
      </c>
    </row>
    <row r="146" spans="1:27" ht="34.5" customHeight="1">
      <c r="A146" s="27">
        <v>139</v>
      </c>
      <c r="B146" s="14" t="s">
        <v>207</v>
      </c>
      <c r="C146" s="15" t="s">
        <v>378</v>
      </c>
      <c r="D146" s="18" t="s">
        <v>153</v>
      </c>
      <c r="E146" s="15" t="s">
        <v>346</v>
      </c>
      <c r="F146" s="15" t="s">
        <v>387</v>
      </c>
      <c r="G146" s="16" t="s">
        <v>152</v>
      </c>
      <c r="H146" s="16" t="s">
        <v>629</v>
      </c>
      <c r="I146" s="12" t="s">
        <v>156</v>
      </c>
      <c r="J146" s="17">
        <v>12523</v>
      </c>
      <c r="K146" s="11">
        <v>1900</v>
      </c>
      <c r="L146" s="11">
        <f t="shared" si="4"/>
        <v>19.19191919191919</v>
      </c>
      <c r="M146" s="108">
        <v>2547458.83</v>
      </c>
      <c r="N146" s="108">
        <v>0</v>
      </c>
      <c r="O146" s="128">
        <v>9962939.54</v>
      </c>
      <c r="P146" s="128">
        <v>493708.45</v>
      </c>
      <c r="Q146" s="128">
        <v>10456647.99</v>
      </c>
      <c r="R146" s="128">
        <v>1003726541.6999999</v>
      </c>
      <c r="S146" s="128">
        <v>50237287.71</v>
      </c>
      <c r="T146" s="128">
        <v>1053963829.41</v>
      </c>
      <c r="U146" s="12" t="s">
        <v>141</v>
      </c>
      <c r="V146" s="12" t="s">
        <v>123</v>
      </c>
      <c r="W146" s="12" t="s">
        <v>971</v>
      </c>
      <c r="X146" s="12" t="s">
        <v>476</v>
      </c>
      <c r="Y146" s="12" t="s">
        <v>656</v>
      </c>
      <c r="Z146" s="12" t="s">
        <v>207</v>
      </c>
      <c r="AA146" s="12" t="s">
        <v>486</v>
      </c>
    </row>
    <row r="147" spans="1:27" ht="34.5" customHeight="1">
      <c r="A147" s="27">
        <v>140</v>
      </c>
      <c r="B147" s="14" t="s">
        <v>207</v>
      </c>
      <c r="C147" s="14" t="s">
        <v>375</v>
      </c>
      <c r="D147" s="33"/>
      <c r="E147" s="15" t="s">
        <v>694</v>
      </c>
      <c r="F147" s="15" t="s">
        <v>506</v>
      </c>
      <c r="G147" s="16"/>
      <c r="H147" s="16"/>
      <c r="I147" s="16"/>
      <c r="J147" s="60"/>
      <c r="K147" s="11">
        <v>1</v>
      </c>
      <c r="L147" s="11">
        <f t="shared" si="4"/>
        <v>0.010101010101010102</v>
      </c>
      <c r="M147" s="11"/>
      <c r="N147" s="11"/>
      <c r="O147" s="11"/>
      <c r="P147" s="11"/>
      <c r="Q147" s="11"/>
      <c r="R147" s="11"/>
      <c r="S147" s="11"/>
      <c r="T147" s="11"/>
      <c r="U147" s="12" t="s">
        <v>141</v>
      </c>
      <c r="V147" s="12" t="s">
        <v>123</v>
      </c>
      <c r="W147" s="12" t="s">
        <v>970</v>
      </c>
      <c r="X147" s="12" t="s">
        <v>476</v>
      </c>
      <c r="Y147" s="12" t="s">
        <v>657</v>
      </c>
      <c r="Z147" s="12" t="s">
        <v>207</v>
      </c>
      <c r="AA147" s="12"/>
    </row>
    <row r="148" spans="1:27" ht="34.5" customHeight="1">
      <c r="A148" s="27">
        <v>141</v>
      </c>
      <c r="B148" s="14" t="s">
        <v>207</v>
      </c>
      <c r="C148" s="15" t="s">
        <v>378</v>
      </c>
      <c r="D148" s="18" t="s">
        <v>403</v>
      </c>
      <c r="E148" s="15" t="s">
        <v>350</v>
      </c>
      <c r="F148" s="15" t="s">
        <v>444</v>
      </c>
      <c r="G148" s="16" t="s">
        <v>162</v>
      </c>
      <c r="H148" s="16" t="s">
        <v>409</v>
      </c>
      <c r="I148" s="12" t="s">
        <v>156</v>
      </c>
      <c r="J148" s="17">
        <v>9126</v>
      </c>
      <c r="K148" s="11">
        <v>1690</v>
      </c>
      <c r="L148" s="11">
        <f t="shared" si="4"/>
        <v>17.07070707070707</v>
      </c>
      <c r="M148" s="108">
        <v>3749857.3299999996</v>
      </c>
      <c r="N148" s="108">
        <v>828750.36</v>
      </c>
      <c r="O148" s="128">
        <v>9251273.719999999</v>
      </c>
      <c r="P148" s="128">
        <v>442655.28</v>
      </c>
      <c r="Q148" s="128">
        <v>9693929</v>
      </c>
      <c r="R148" s="128">
        <v>933934060.9</v>
      </c>
      <c r="S148" s="128">
        <v>45075539.91</v>
      </c>
      <c r="T148" s="128">
        <v>979009600.81</v>
      </c>
      <c r="U148" s="12" t="s">
        <v>141</v>
      </c>
      <c r="V148" s="12" t="s">
        <v>123</v>
      </c>
      <c r="W148" s="12" t="s">
        <v>971</v>
      </c>
      <c r="X148" s="12" t="s">
        <v>476</v>
      </c>
      <c r="Y148" s="12" t="s">
        <v>656</v>
      </c>
      <c r="Z148" s="12" t="s">
        <v>207</v>
      </c>
      <c r="AA148" s="12" t="s">
        <v>488</v>
      </c>
    </row>
    <row r="149" spans="1:27" ht="34.5" customHeight="1">
      <c r="A149" s="27">
        <v>142</v>
      </c>
      <c r="B149" s="14" t="s">
        <v>207</v>
      </c>
      <c r="C149" s="15" t="s">
        <v>375</v>
      </c>
      <c r="D149" s="23">
        <v>1260350</v>
      </c>
      <c r="E149" s="11" t="s">
        <v>329</v>
      </c>
      <c r="F149" s="11" t="s">
        <v>444</v>
      </c>
      <c r="G149" s="16" t="s">
        <v>292</v>
      </c>
      <c r="H149" s="16" t="s">
        <v>361</v>
      </c>
      <c r="I149" s="21" t="s">
        <v>156</v>
      </c>
      <c r="J149" s="22">
        <v>1423</v>
      </c>
      <c r="K149" s="11">
        <v>320.456</v>
      </c>
      <c r="L149" s="11">
        <f t="shared" si="4"/>
        <v>3.236929292929293</v>
      </c>
      <c r="M149" s="108">
        <v>2862337.43</v>
      </c>
      <c r="N149" s="108">
        <v>0</v>
      </c>
      <c r="O149" s="128">
        <v>2862337.43</v>
      </c>
      <c r="P149" s="128" t="s">
        <v>896</v>
      </c>
      <c r="Q149" s="128">
        <v>2862337.43</v>
      </c>
      <c r="R149" s="128">
        <v>294119377.93</v>
      </c>
      <c r="S149" s="128" t="s">
        <v>896</v>
      </c>
      <c r="T149" s="128">
        <v>294119377.93</v>
      </c>
      <c r="U149" s="21" t="s">
        <v>141</v>
      </c>
      <c r="V149" s="12" t="s">
        <v>123</v>
      </c>
      <c r="W149" s="12" t="s">
        <v>971</v>
      </c>
      <c r="X149" s="12" t="s">
        <v>476</v>
      </c>
      <c r="Y149" s="12" t="s">
        <v>656</v>
      </c>
      <c r="Z149" s="12" t="s">
        <v>207</v>
      </c>
      <c r="AA149" s="12" t="s">
        <v>488</v>
      </c>
    </row>
    <row r="150" spans="1:27" ht="34.5" customHeight="1">
      <c r="A150" s="27">
        <v>143</v>
      </c>
      <c r="B150" s="14" t="s">
        <v>207</v>
      </c>
      <c r="C150" s="15" t="s">
        <v>375</v>
      </c>
      <c r="D150" s="20"/>
      <c r="E150" s="15" t="s">
        <v>612</v>
      </c>
      <c r="F150" s="15" t="s">
        <v>444</v>
      </c>
      <c r="G150" s="16"/>
      <c r="H150" s="16"/>
      <c r="I150" s="33"/>
      <c r="J150" s="54"/>
      <c r="K150" s="11">
        <v>740</v>
      </c>
      <c r="L150" s="11">
        <f t="shared" si="4"/>
        <v>7.474747474747475</v>
      </c>
      <c r="M150" s="11"/>
      <c r="N150" s="11"/>
      <c r="O150" s="11"/>
      <c r="P150" s="11"/>
      <c r="Q150" s="11"/>
      <c r="R150" s="11"/>
      <c r="S150" s="11"/>
      <c r="T150" s="11"/>
      <c r="U150" s="12" t="s">
        <v>141</v>
      </c>
      <c r="V150" s="12" t="s">
        <v>123</v>
      </c>
      <c r="W150" s="12" t="s">
        <v>971</v>
      </c>
      <c r="X150" s="12" t="s">
        <v>476</v>
      </c>
      <c r="Y150" s="12" t="s">
        <v>656</v>
      </c>
      <c r="Z150" s="12" t="s">
        <v>207</v>
      </c>
      <c r="AA150" s="12"/>
    </row>
    <row r="151" spans="1:27" ht="34.5" customHeight="1">
      <c r="A151" s="27">
        <v>144</v>
      </c>
      <c r="B151" s="14" t="s">
        <v>207</v>
      </c>
      <c r="C151" s="15" t="s">
        <v>375</v>
      </c>
      <c r="D151" s="20"/>
      <c r="E151" s="15" t="s">
        <v>613</v>
      </c>
      <c r="F151" s="15" t="s">
        <v>444</v>
      </c>
      <c r="G151" s="16"/>
      <c r="H151" s="16"/>
      <c r="I151" s="33"/>
      <c r="J151" s="54"/>
      <c r="K151" s="11">
        <v>146.254</v>
      </c>
      <c r="L151" s="11">
        <f t="shared" si="4"/>
        <v>1.4773131313131311</v>
      </c>
      <c r="M151" s="11"/>
      <c r="N151" s="11"/>
      <c r="O151" s="11"/>
      <c r="P151" s="11"/>
      <c r="Q151" s="11"/>
      <c r="R151" s="11"/>
      <c r="S151" s="11"/>
      <c r="T151" s="11"/>
      <c r="U151" s="12" t="s">
        <v>141</v>
      </c>
      <c r="V151" s="12" t="s">
        <v>123</v>
      </c>
      <c r="W151" s="12" t="s">
        <v>971</v>
      </c>
      <c r="X151" s="12" t="s">
        <v>476</v>
      </c>
      <c r="Y151" s="12" t="s">
        <v>656</v>
      </c>
      <c r="Z151" s="12" t="s">
        <v>207</v>
      </c>
      <c r="AA151" s="12" t="s">
        <v>491</v>
      </c>
    </row>
    <row r="152" spans="1:27" ht="34.5" customHeight="1">
      <c r="A152" s="27">
        <v>145</v>
      </c>
      <c r="B152" s="14" t="s">
        <v>198</v>
      </c>
      <c r="C152" s="15" t="s">
        <v>375</v>
      </c>
      <c r="D152" s="18" t="s">
        <v>404</v>
      </c>
      <c r="E152" s="15" t="s">
        <v>310</v>
      </c>
      <c r="F152" s="15" t="s">
        <v>387</v>
      </c>
      <c r="G152" s="16" t="s">
        <v>24</v>
      </c>
      <c r="H152" s="16" t="s">
        <v>411</v>
      </c>
      <c r="I152" s="12" t="s">
        <v>406</v>
      </c>
      <c r="J152" s="17">
        <v>1</v>
      </c>
      <c r="K152" s="11">
        <v>2</v>
      </c>
      <c r="L152" s="11">
        <f t="shared" si="4"/>
        <v>0.020202020202020204</v>
      </c>
      <c r="M152" s="11"/>
      <c r="N152" s="11"/>
      <c r="O152" s="11"/>
      <c r="P152" s="11"/>
      <c r="Q152" s="11"/>
      <c r="R152" s="11"/>
      <c r="S152" s="11"/>
      <c r="T152" s="11"/>
      <c r="U152" s="12" t="s">
        <v>141</v>
      </c>
      <c r="V152" s="12" t="s">
        <v>123</v>
      </c>
      <c r="W152" s="12" t="s">
        <v>971</v>
      </c>
      <c r="X152" s="12" t="s">
        <v>476</v>
      </c>
      <c r="Y152" s="12" t="s">
        <v>656</v>
      </c>
      <c r="Z152" s="12" t="s">
        <v>478</v>
      </c>
      <c r="AA152" s="12" t="s">
        <v>487</v>
      </c>
    </row>
    <row r="153" spans="1:27" ht="34.5" customHeight="1">
      <c r="A153" s="27">
        <v>146</v>
      </c>
      <c r="B153" s="14" t="s">
        <v>199</v>
      </c>
      <c r="C153" s="15" t="s">
        <v>375</v>
      </c>
      <c r="D153" s="18"/>
      <c r="E153" s="15" t="s">
        <v>311</v>
      </c>
      <c r="F153" s="15" t="s">
        <v>421</v>
      </c>
      <c r="G153" s="16" t="s">
        <v>390</v>
      </c>
      <c r="H153" s="16" t="s">
        <v>400</v>
      </c>
      <c r="I153" s="12" t="s">
        <v>380</v>
      </c>
      <c r="J153" s="17">
        <v>16.5</v>
      </c>
      <c r="K153" s="11">
        <v>4.4241</v>
      </c>
      <c r="L153" s="11">
        <f t="shared" si="4"/>
        <v>0.04468787878787879</v>
      </c>
      <c r="M153" s="11"/>
      <c r="N153" s="11"/>
      <c r="O153" s="11"/>
      <c r="P153" s="11"/>
      <c r="Q153" s="11"/>
      <c r="R153" s="11"/>
      <c r="S153" s="11"/>
      <c r="T153" s="11"/>
      <c r="U153" s="12" t="s">
        <v>141</v>
      </c>
      <c r="V153" s="12" t="s">
        <v>123</v>
      </c>
      <c r="W153" s="12" t="s">
        <v>147</v>
      </c>
      <c r="X153" s="12" t="s">
        <v>476</v>
      </c>
      <c r="Y153" s="12" t="s">
        <v>658</v>
      </c>
      <c r="Z153" s="12" t="s">
        <v>478</v>
      </c>
      <c r="AA153" s="12" t="s">
        <v>489</v>
      </c>
    </row>
    <row r="154" spans="1:27" ht="34.5" customHeight="1">
      <c r="A154" s="27">
        <v>147</v>
      </c>
      <c r="B154" s="14" t="s">
        <v>199</v>
      </c>
      <c r="C154" s="15" t="s">
        <v>375</v>
      </c>
      <c r="D154" s="18"/>
      <c r="E154" s="15" t="s">
        <v>311</v>
      </c>
      <c r="F154" s="15" t="s">
        <v>421</v>
      </c>
      <c r="G154" s="16"/>
      <c r="H154" s="16"/>
      <c r="I154" s="12" t="s">
        <v>380</v>
      </c>
      <c r="J154" s="17">
        <v>0.455</v>
      </c>
      <c r="K154" s="11">
        <v>17.588</v>
      </c>
      <c r="L154" s="11">
        <f aca="true" t="shared" si="5" ref="L154:L180">K154/99</f>
        <v>0.17765656565656568</v>
      </c>
      <c r="M154" s="11"/>
      <c r="N154" s="11"/>
      <c r="O154" s="11"/>
      <c r="P154" s="11"/>
      <c r="Q154" s="11"/>
      <c r="R154" s="11"/>
      <c r="S154" s="11"/>
      <c r="T154" s="11"/>
      <c r="U154" s="12" t="s">
        <v>141</v>
      </c>
      <c r="V154" s="12" t="s">
        <v>123</v>
      </c>
      <c r="W154" s="12" t="s">
        <v>147</v>
      </c>
      <c r="X154" s="12" t="s">
        <v>476</v>
      </c>
      <c r="Y154" s="12" t="s">
        <v>658</v>
      </c>
      <c r="Z154" s="12" t="s">
        <v>478</v>
      </c>
      <c r="AA154" s="12" t="s">
        <v>489</v>
      </c>
    </row>
    <row r="155" spans="1:27" ht="34.5" customHeight="1">
      <c r="A155" s="27">
        <v>148</v>
      </c>
      <c r="B155" s="14" t="s">
        <v>167</v>
      </c>
      <c r="C155" s="15" t="s">
        <v>375</v>
      </c>
      <c r="D155" s="23" t="s">
        <v>168</v>
      </c>
      <c r="E155" s="11" t="s">
        <v>557</v>
      </c>
      <c r="F155" s="15" t="s">
        <v>616</v>
      </c>
      <c r="G155" s="16" t="s">
        <v>37</v>
      </c>
      <c r="H155" s="16" t="s">
        <v>424</v>
      </c>
      <c r="I155" s="21" t="s">
        <v>399</v>
      </c>
      <c r="J155" s="22">
        <v>35</v>
      </c>
      <c r="K155" s="11">
        <v>965.531</v>
      </c>
      <c r="L155" s="11">
        <f t="shared" si="5"/>
        <v>9.752838383838384</v>
      </c>
      <c r="M155" s="11"/>
      <c r="N155" s="11"/>
      <c r="O155" s="11"/>
      <c r="P155" s="11"/>
      <c r="Q155" s="11"/>
      <c r="R155" s="11"/>
      <c r="S155" s="11"/>
      <c r="T155" s="11"/>
      <c r="U155" s="21" t="s">
        <v>234</v>
      </c>
      <c r="V155" s="12" t="s">
        <v>34</v>
      </c>
      <c r="W155" s="12" t="s">
        <v>147</v>
      </c>
      <c r="X155" s="12" t="s">
        <v>475</v>
      </c>
      <c r="Y155" s="12" t="s">
        <v>656</v>
      </c>
      <c r="Z155" s="12" t="s">
        <v>478</v>
      </c>
      <c r="AA155" s="12" t="s">
        <v>497</v>
      </c>
    </row>
    <row r="156" spans="1:27" ht="34.5" customHeight="1">
      <c r="A156" s="27">
        <v>149</v>
      </c>
      <c r="B156" s="14" t="s">
        <v>167</v>
      </c>
      <c r="C156" s="15" t="s">
        <v>375</v>
      </c>
      <c r="D156" s="23" t="s">
        <v>536</v>
      </c>
      <c r="E156" s="11" t="s">
        <v>537</v>
      </c>
      <c r="F156" s="15" t="s">
        <v>616</v>
      </c>
      <c r="G156" s="16" t="s">
        <v>538</v>
      </c>
      <c r="H156" s="16" t="s">
        <v>61</v>
      </c>
      <c r="I156" s="21" t="s">
        <v>399</v>
      </c>
      <c r="J156" s="22">
        <v>80</v>
      </c>
      <c r="K156" s="11">
        <v>1143</v>
      </c>
      <c r="L156" s="11">
        <f t="shared" si="5"/>
        <v>11.545454545454545</v>
      </c>
      <c r="M156" s="11"/>
      <c r="N156" s="11"/>
      <c r="O156" s="11"/>
      <c r="P156" s="11"/>
      <c r="Q156" s="11"/>
      <c r="R156" s="11"/>
      <c r="S156" s="11"/>
      <c r="T156" s="11"/>
      <c r="U156" s="21" t="s">
        <v>234</v>
      </c>
      <c r="V156" s="12" t="s">
        <v>34</v>
      </c>
      <c r="W156" s="12" t="s">
        <v>147</v>
      </c>
      <c r="X156" s="12" t="s">
        <v>475</v>
      </c>
      <c r="Y156" s="12" t="s">
        <v>656</v>
      </c>
      <c r="Z156" s="12" t="s">
        <v>478</v>
      </c>
      <c r="AA156" s="12" t="s">
        <v>486</v>
      </c>
    </row>
    <row r="157" spans="1:27" ht="34.5" customHeight="1">
      <c r="A157" s="27">
        <v>150</v>
      </c>
      <c r="B157" s="14" t="s">
        <v>167</v>
      </c>
      <c r="C157" s="15" t="s">
        <v>375</v>
      </c>
      <c r="D157" s="13"/>
      <c r="E157" s="15" t="s">
        <v>822</v>
      </c>
      <c r="F157" s="15" t="s">
        <v>616</v>
      </c>
      <c r="G157" s="16" t="s">
        <v>424</v>
      </c>
      <c r="H157" s="16" t="s">
        <v>823</v>
      </c>
      <c r="I157" s="12" t="s">
        <v>399</v>
      </c>
      <c r="J157" s="32">
        <v>14</v>
      </c>
      <c r="K157" s="11">
        <v>1000</v>
      </c>
      <c r="L157" s="11">
        <f t="shared" si="5"/>
        <v>10.1010101010101</v>
      </c>
      <c r="M157" s="11"/>
      <c r="N157" s="11"/>
      <c r="O157" s="11"/>
      <c r="P157" s="11"/>
      <c r="Q157" s="11"/>
      <c r="R157" s="11"/>
      <c r="S157" s="11"/>
      <c r="T157" s="11"/>
      <c r="U157" s="12" t="s">
        <v>141</v>
      </c>
      <c r="V157" s="12" t="s">
        <v>123</v>
      </c>
      <c r="W157" s="12" t="s">
        <v>971</v>
      </c>
      <c r="X157" s="12" t="s">
        <v>475</v>
      </c>
      <c r="Y157" s="12" t="s">
        <v>656</v>
      </c>
      <c r="Z157" s="12" t="s">
        <v>478</v>
      </c>
      <c r="AA157" s="12"/>
    </row>
    <row r="158" spans="1:27" ht="34.5" customHeight="1">
      <c r="A158" s="27">
        <v>151</v>
      </c>
      <c r="B158" s="14" t="s">
        <v>167</v>
      </c>
      <c r="C158" s="15" t="s">
        <v>375</v>
      </c>
      <c r="D158" s="18" t="s">
        <v>256</v>
      </c>
      <c r="E158" s="15" t="s">
        <v>315</v>
      </c>
      <c r="F158" s="15" t="s">
        <v>444</v>
      </c>
      <c r="G158" s="16" t="s">
        <v>257</v>
      </c>
      <c r="H158" s="16" t="s">
        <v>663</v>
      </c>
      <c r="I158" s="30" t="s">
        <v>399</v>
      </c>
      <c r="J158" s="43">
        <v>30</v>
      </c>
      <c r="K158" s="49">
        <v>950.4</v>
      </c>
      <c r="L158" s="11">
        <f t="shared" si="5"/>
        <v>9.6</v>
      </c>
      <c r="M158" s="11"/>
      <c r="N158" s="11"/>
      <c r="O158" s="128">
        <v>20894300.02</v>
      </c>
      <c r="P158" s="128" t="s">
        <v>896</v>
      </c>
      <c r="Q158" s="128">
        <v>20894300.02</v>
      </c>
      <c r="R158" s="128">
        <v>2083899100</v>
      </c>
      <c r="S158" s="128" t="s">
        <v>896</v>
      </c>
      <c r="T158" s="128">
        <v>2083899100</v>
      </c>
      <c r="U158" s="21" t="s">
        <v>234</v>
      </c>
      <c r="V158" s="12" t="s">
        <v>34</v>
      </c>
      <c r="W158" s="12" t="s">
        <v>147</v>
      </c>
      <c r="X158" s="12" t="s">
        <v>475</v>
      </c>
      <c r="Y158" s="12" t="s">
        <v>656</v>
      </c>
      <c r="Z158" s="12" t="s">
        <v>478</v>
      </c>
      <c r="AA158" s="12" t="s">
        <v>496</v>
      </c>
    </row>
    <row r="159" spans="1:27" ht="34.5" customHeight="1">
      <c r="A159" s="27">
        <v>152</v>
      </c>
      <c r="B159" s="14" t="s">
        <v>167</v>
      </c>
      <c r="C159" s="15" t="s">
        <v>378</v>
      </c>
      <c r="D159" s="23" t="s">
        <v>539</v>
      </c>
      <c r="E159" s="15" t="s">
        <v>15</v>
      </c>
      <c r="F159" s="11" t="s">
        <v>428</v>
      </c>
      <c r="G159" s="16" t="s">
        <v>540</v>
      </c>
      <c r="H159" s="16" t="s">
        <v>541</v>
      </c>
      <c r="I159" s="21" t="s">
        <v>399</v>
      </c>
      <c r="J159" s="22">
        <v>100</v>
      </c>
      <c r="K159" s="11">
        <v>240</v>
      </c>
      <c r="L159" s="11">
        <f t="shared" si="5"/>
        <v>2.4242424242424243</v>
      </c>
      <c r="M159" s="11"/>
      <c r="N159" s="11"/>
      <c r="O159" s="11"/>
      <c r="P159" s="11"/>
      <c r="Q159" s="11"/>
      <c r="R159" s="11"/>
      <c r="S159" s="11"/>
      <c r="T159" s="11"/>
      <c r="U159" s="12" t="s">
        <v>141</v>
      </c>
      <c r="V159" s="12" t="s">
        <v>123</v>
      </c>
      <c r="W159" s="12" t="s">
        <v>970</v>
      </c>
      <c r="X159" s="12" t="s">
        <v>475</v>
      </c>
      <c r="Y159" s="12" t="s">
        <v>658</v>
      </c>
      <c r="Z159" s="12" t="s">
        <v>478</v>
      </c>
      <c r="AA159" s="12" t="s">
        <v>496</v>
      </c>
    </row>
    <row r="160" spans="1:27" ht="34.5" customHeight="1">
      <c r="A160" s="27">
        <v>153</v>
      </c>
      <c r="B160" s="14" t="s">
        <v>203</v>
      </c>
      <c r="C160" s="15" t="s">
        <v>375</v>
      </c>
      <c r="D160" s="18" t="s">
        <v>16</v>
      </c>
      <c r="E160" s="15" t="s">
        <v>447</v>
      </c>
      <c r="F160" s="29" t="s">
        <v>26</v>
      </c>
      <c r="G160" s="16" t="s">
        <v>283</v>
      </c>
      <c r="H160" s="16" t="s">
        <v>463</v>
      </c>
      <c r="I160" s="30" t="s">
        <v>399</v>
      </c>
      <c r="J160" s="17">
        <v>0.35</v>
      </c>
      <c r="K160" s="11">
        <v>15</v>
      </c>
      <c r="L160" s="11">
        <f t="shared" si="5"/>
        <v>0.15151515151515152</v>
      </c>
      <c r="M160" s="11"/>
      <c r="N160" s="11"/>
      <c r="O160" s="11"/>
      <c r="P160" s="11"/>
      <c r="Q160" s="11"/>
      <c r="R160" s="11"/>
      <c r="S160" s="11"/>
      <c r="T160" s="11"/>
      <c r="U160" s="12" t="s">
        <v>141</v>
      </c>
      <c r="V160" s="12" t="s">
        <v>123</v>
      </c>
      <c r="W160" s="12" t="s">
        <v>970</v>
      </c>
      <c r="X160" s="12" t="s">
        <v>476</v>
      </c>
      <c r="Y160" s="12" t="s">
        <v>657</v>
      </c>
      <c r="Z160" s="12" t="s">
        <v>478</v>
      </c>
      <c r="AA160" s="12"/>
    </row>
    <row r="161" spans="1:27" ht="34.5" customHeight="1">
      <c r="A161" s="27">
        <v>154</v>
      </c>
      <c r="B161" s="14" t="s">
        <v>203</v>
      </c>
      <c r="C161" s="15" t="s">
        <v>378</v>
      </c>
      <c r="D161" s="18" t="s">
        <v>449</v>
      </c>
      <c r="E161" s="15" t="s">
        <v>32</v>
      </c>
      <c r="F161" s="29" t="s">
        <v>26</v>
      </c>
      <c r="G161" s="16" t="s">
        <v>283</v>
      </c>
      <c r="H161" s="16" t="s">
        <v>284</v>
      </c>
      <c r="I161" s="30" t="s">
        <v>399</v>
      </c>
      <c r="J161" s="17">
        <v>68</v>
      </c>
      <c r="K161" s="49">
        <v>480</v>
      </c>
      <c r="L161" s="11">
        <f t="shared" si="5"/>
        <v>4.848484848484849</v>
      </c>
      <c r="M161" s="11"/>
      <c r="N161" s="11"/>
      <c r="O161" s="11"/>
      <c r="P161" s="11"/>
      <c r="Q161" s="11"/>
      <c r="R161" s="11"/>
      <c r="S161" s="11"/>
      <c r="T161" s="11"/>
      <c r="U161" s="12" t="s">
        <v>141</v>
      </c>
      <c r="V161" s="12" t="s">
        <v>123</v>
      </c>
      <c r="W161" s="12" t="s">
        <v>970</v>
      </c>
      <c r="X161" s="12" t="s">
        <v>476</v>
      </c>
      <c r="Y161" s="12" t="s">
        <v>657</v>
      </c>
      <c r="Z161" s="12" t="s">
        <v>478</v>
      </c>
      <c r="AA161" s="12" t="s">
        <v>497</v>
      </c>
    </row>
    <row r="162" spans="1:27" ht="34.5" customHeight="1">
      <c r="A162" s="27">
        <v>155</v>
      </c>
      <c r="B162" s="14" t="s">
        <v>203</v>
      </c>
      <c r="C162" s="15" t="s">
        <v>378</v>
      </c>
      <c r="D162" s="18" t="s">
        <v>71</v>
      </c>
      <c r="E162" s="15" t="s">
        <v>72</v>
      </c>
      <c r="F162" s="15" t="s">
        <v>387</v>
      </c>
      <c r="G162" s="16" t="s">
        <v>73</v>
      </c>
      <c r="H162" s="16" t="s">
        <v>622</v>
      </c>
      <c r="I162" s="12" t="s">
        <v>399</v>
      </c>
      <c r="J162" s="17">
        <v>33.44</v>
      </c>
      <c r="K162" s="11">
        <v>908</v>
      </c>
      <c r="L162" s="11">
        <f t="shared" si="5"/>
        <v>9.171717171717171</v>
      </c>
      <c r="M162" s="108">
        <v>930622.38</v>
      </c>
      <c r="N162" s="108">
        <v>0</v>
      </c>
      <c r="O162" s="128">
        <v>8569327.25</v>
      </c>
      <c r="P162" s="128" t="s">
        <v>896</v>
      </c>
      <c r="Q162" s="128">
        <v>8569327.25</v>
      </c>
      <c r="R162" s="128">
        <v>864521844.6199999</v>
      </c>
      <c r="S162" s="128" t="s">
        <v>896</v>
      </c>
      <c r="T162" s="128">
        <v>864521844.62</v>
      </c>
      <c r="U162" s="12" t="s">
        <v>141</v>
      </c>
      <c r="V162" s="12" t="s">
        <v>123</v>
      </c>
      <c r="W162" s="12" t="s">
        <v>971</v>
      </c>
      <c r="X162" s="12" t="s">
        <v>476</v>
      </c>
      <c r="Y162" s="12" t="s">
        <v>656</v>
      </c>
      <c r="Z162" s="12" t="s">
        <v>478</v>
      </c>
      <c r="AA162" s="12" t="s">
        <v>497</v>
      </c>
    </row>
    <row r="163" spans="1:27" ht="34.5" customHeight="1">
      <c r="A163" s="27">
        <v>156</v>
      </c>
      <c r="B163" s="14" t="s">
        <v>203</v>
      </c>
      <c r="C163" s="15" t="s">
        <v>378</v>
      </c>
      <c r="D163" s="20" t="s">
        <v>895</v>
      </c>
      <c r="E163" s="15" t="s">
        <v>249</v>
      </c>
      <c r="F163" s="15" t="s">
        <v>428</v>
      </c>
      <c r="G163" s="16" t="s">
        <v>617</v>
      </c>
      <c r="H163" s="16" t="s">
        <v>618</v>
      </c>
      <c r="I163" s="12" t="s">
        <v>399</v>
      </c>
      <c r="J163" s="17">
        <v>50</v>
      </c>
      <c r="K163" s="11">
        <v>90</v>
      </c>
      <c r="L163" s="11">
        <f t="shared" si="5"/>
        <v>0.9090909090909091</v>
      </c>
      <c r="M163" s="11"/>
      <c r="N163" s="11"/>
      <c r="O163" s="11"/>
      <c r="P163" s="11"/>
      <c r="Q163" s="11"/>
      <c r="R163" s="11"/>
      <c r="S163" s="11"/>
      <c r="T163" s="11"/>
      <c r="U163" s="12" t="s">
        <v>141</v>
      </c>
      <c r="V163" s="12" t="s">
        <v>123</v>
      </c>
      <c r="W163" s="12" t="s">
        <v>970</v>
      </c>
      <c r="X163" s="12" t="s">
        <v>476</v>
      </c>
      <c r="Y163" s="12" t="s">
        <v>658</v>
      </c>
      <c r="Z163" s="12" t="s">
        <v>478</v>
      </c>
      <c r="AA163" s="12" t="s">
        <v>490</v>
      </c>
    </row>
    <row r="164" spans="1:27" ht="34.5" customHeight="1">
      <c r="A164" s="27">
        <v>157</v>
      </c>
      <c r="B164" s="14" t="s">
        <v>203</v>
      </c>
      <c r="C164" s="15" t="s">
        <v>378</v>
      </c>
      <c r="D164" s="20" t="s">
        <v>894</v>
      </c>
      <c r="E164" s="11" t="s">
        <v>567</v>
      </c>
      <c r="F164" s="15" t="s">
        <v>428</v>
      </c>
      <c r="G164" s="16"/>
      <c r="H164" s="16"/>
      <c r="I164" s="21"/>
      <c r="J164" s="17"/>
      <c r="K164" s="11">
        <v>10</v>
      </c>
      <c r="L164" s="11">
        <f t="shared" si="5"/>
        <v>0.10101010101010101</v>
      </c>
      <c r="M164" s="11"/>
      <c r="N164" s="11"/>
      <c r="O164" s="11"/>
      <c r="P164" s="11"/>
      <c r="Q164" s="11"/>
      <c r="R164" s="11"/>
      <c r="S164" s="11"/>
      <c r="T164" s="11"/>
      <c r="U164" s="12" t="s">
        <v>141</v>
      </c>
      <c r="V164" s="12" t="s">
        <v>123</v>
      </c>
      <c r="W164" s="12" t="s">
        <v>970</v>
      </c>
      <c r="X164" s="12" t="s">
        <v>476</v>
      </c>
      <c r="Y164" s="12" t="s">
        <v>658</v>
      </c>
      <c r="Z164" s="12" t="s">
        <v>478</v>
      </c>
      <c r="AA164" s="12" t="s">
        <v>494</v>
      </c>
    </row>
    <row r="165" spans="1:27" ht="34.5" customHeight="1">
      <c r="A165" s="27">
        <v>158</v>
      </c>
      <c r="B165" s="14" t="s">
        <v>203</v>
      </c>
      <c r="C165" s="15" t="s">
        <v>375</v>
      </c>
      <c r="D165" s="18" t="s">
        <v>17</v>
      </c>
      <c r="E165" s="15" t="s">
        <v>18</v>
      </c>
      <c r="F165" s="15" t="s">
        <v>428</v>
      </c>
      <c r="G165" s="16" t="s">
        <v>19</v>
      </c>
      <c r="H165" s="47" t="s">
        <v>20</v>
      </c>
      <c r="I165" s="12" t="s">
        <v>399</v>
      </c>
      <c r="J165" s="17">
        <v>2.5</v>
      </c>
      <c r="K165" s="49">
        <v>50</v>
      </c>
      <c r="L165" s="11">
        <f t="shared" si="5"/>
        <v>0.5050505050505051</v>
      </c>
      <c r="M165" s="11"/>
      <c r="N165" s="11"/>
      <c r="O165" s="11"/>
      <c r="P165" s="11"/>
      <c r="Q165" s="11"/>
      <c r="R165" s="11"/>
      <c r="S165" s="11"/>
      <c r="T165" s="11"/>
      <c r="U165" s="12" t="s">
        <v>141</v>
      </c>
      <c r="V165" s="12" t="s">
        <v>123</v>
      </c>
      <c r="W165" s="12" t="s">
        <v>970</v>
      </c>
      <c r="X165" s="12" t="s">
        <v>476</v>
      </c>
      <c r="Y165" s="12" t="s">
        <v>658</v>
      </c>
      <c r="Z165" s="12" t="s">
        <v>478</v>
      </c>
      <c r="AA165" s="12" t="s">
        <v>494</v>
      </c>
    </row>
    <row r="166" spans="1:27" ht="34.5" customHeight="1">
      <c r="A166" s="27">
        <v>159</v>
      </c>
      <c r="B166" s="14" t="s">
        <v>203</v>
      </c>
      <c r="C166" s="15" t="s">
        <v>378</v>
      </c>
      <c r="D166" s="18" t="s">
        <v>821</v>
      </c>
      <c r="E166" s="15" t="s">
        <v>702</v>
      </c>
      <c r="F166" s="15" t="s">
        <v>425</v>
      </c>
      <c r="G166" s="16" t="s">
        <v>617</v>
      </c>
      <c r="H166" s="16" t="s">
        <v>61</v>
      </c>
      <c r="I166" s="12" t="s">
        <v>399</v>
      </c>
      <c r="J166" s="17">
        <v>11</v>
      </c>
      <c r="K166" s="11">
        <v>100</v>
      </c>
      <c r="L166" s="11">
        <f t="shared" si="5"/>
        <v>1.0101010101010102</v>
      </c>
      <c r="M166" s="11"/>
      <c r="N166" s="11"/>
      <c r="O166" s="128">
        <v>1782832.87</v>
      </c>
      <c r="P166" s="128" t="s">
        <v>896</v>
      </c>
      <c r="Q166" s="128">
        <v>1782832.87</v>
      </c>
      <c r="R166" s="128">
        <v>183694183.16</v>
      </c>
      <c r="S166" s="128" t="s">
        <v>896</v>
      </c>
      <c r="T166" s="128">
        <v>183694183.16</v>
      </c>
      <c r="U166" s="12" t="s">
        <v>141</v>
      </c>
      <c r="V166" s="12" t="s">
        <v>123</v>
      </c>
      <c r="W166" s="12" t="s">
        <v>970</v>
      </c>
      <c r="X166" s="12" t="s">
        <v>476</v>
      </c>
      <c r="Y166" s="12" t="s">
        <v>657</v>
      </c>
      <c r="Z166" s="12" t="s">
        <v>478</v>
      </c>
      <c r="AA166" s="12" t="s">
        <v>497</v>
      </c>
    </row>
    <row r="167" spans="1:27" ht="34.5" customHeight="1">
      <c r="A167" s="27">
        <v>160</v>
      </c>
      <c r="B167" s="14" t="s">
        <v>217</v>
      </c>
      <c r="C167" s="15" t="s">
        <v>375</v>
      </c>
      <c r="D167" s="13"/>
      <c r="E167" s="15" t="s">
        <v>218</v>
      </c>
      <c r="F167" s="15" t="s">
        <v>251</v>
      </c>
      <c r="G167" s="16"/>
      <c r="H167" s="16"/>
      <c r="I167" s="12"/>
      <c r="J167" s="17"/>
      <c r="K167" s="11">
        <v>477</v>
      </c>
      <c r="L167" s="11">
        <f t="shared" si="5"/>
        <v>4.818181818181818</v>
      </c>
      <c r="M167" s="11"/>
      <c r="N167" s="11"/>
      <c r="O167" s="11"/>
      <c r="P167" s="11"/>
      <c r="Q167" s="11"/>
      <c r="R167" s="11"/>
      <c r="S167" s="11"/>
      <c r="T167" s="11"/>
      <c r="U167" s="12" t="s">
        <v>141</v>
      </c>
      <c r="V167" s="12" t="s">
        <v>123</v>
      </c>
      <c r="W167" s="12" t="s">
        <v>970</v>
      </c>
      <c r="X167" s="12" t="s">
        <v>475</v>
      </c>
      <c r="Y167" s="12" t="s">
        <v>657</v>
      </c>
      <c r="Z167" s="12" t="s">
        <v>478</v>
      </c>
      <c r="AA167" s="12" t="s">
        <v>490</v>
      </c>
    </row>
    <row r="168" spans="1:27" ht="34.5" customHeight="1">
      <c r="A168" s="27">
        <v>161</v>
      </c>
      <c r="B168" s="14" t="s">
        <v>204</v>
      </c>
      <c r="C168" s="15" t="s">
        <v>375</v>
      </c>
      <c r="D168" s="13">
        <v>200566380</v>
      </c>
      <c r="E168" s="15" t="s">
        <v>679</v>
      </c>
      <c r="F168" s="15" t="s">
        <v>214</v>
      </c>
      <c r="G168" s="87" t="s">
        <v>741</v>
      </c>
      <c r="H168" s="87" t="s">
        <v>717</v>
      </c>
      <c r="I168" s="88" t="s">
        <v>399</v>
      </c>
      <c r="J168" s="85">
        <v>15000000</v>
      </c>
      <c r="K168" s="11">
        <v>80</v>
      </c>
      <c r="L168" s="11">
        <f t="shared" si="5"/>
        <v>0.8080808080808081</v>
      </c>
      <c r="M168" s="108">
        <v>1180979.6400000001</v>
      </c>
      <c r="N168" s="108">
        <v>2476453.7</v>
      </c>
      <c r="O168" s="128">
        <v>4505507.27</v>
      </c>
      <c r="P168" s="128">
        <v>1716522.11</v>
      </c>
      <c r="Q168" s="128">
        <v>6222029.38</v>
      </c>
      <c r="R168" s="128">
        <v>441868832.85</v>
      </c>
      <c r="S168" s="128">
        <v>174673361.04</v>
      </c>
      <c r="T168" s="128">
        <v>616542193.89</v>
      </c>
      <c r="U168" s="12" t="s">
        <v>141</v>
      </c>
      <c r="V168" s="12" t="s">
        <v>123</v>
      </c>
      <c r="W168" s="12" t="s">
        <v>970</v>
      </c>
      <c r="X168" s="12" t="s">
        <v>476</v>
      </c>
      <c r="Y168" s="12" t="s">
        <v>657</v>
      </c>
      <c r="Z168" s="12" t="s">
        <v>478</v>
      </c>
      <c r="AA168" s="12" t="s">
        <v>485</v>
      </c>
    </row>
    <row r="169" spans="1:27" ht="34.5" customHeight="1">
      <c r="A169" s="27">
        <v>162</v>
      </c>
      <c r="B169" s="14" t="s">
        <v>204</v>
      </c>
      <c r="C169" s="15" t="s">
        <v>378</v>
      </c>
      <c r="D169" s="13" t="s">
        <v>39</v>
      </c>
      <c r="E169" s="15" t="s">
        <v>318</v>
      </c>
      <c r="F169" s="15" t="s">
        <v>81</v>
      </c>
      <c r="G169" s="16" t="s">
        <v>413</v>
      </c>
      <c r="H169" s="16" t="s">
        <v>623</v>
      </c>
      <c r="I169" s="12" t="s">
        <v>399</v>
      </c>
      <c r="J169" s="17">
        <v>4.5</v>
      </c>
      <c r="K169" s="49">
        <v>100</v>
      </c>
      <c r="L169" s="11">
        <f t="shared" si="5"/>
        <v>1.0101010101010102</v>
      </c>
      <c r="M169" s="108">
        <v>263154.59</v>
      </c>
      <c r="N169" s="108">
        <v>314791.25</v>
      </c>
      <c r="O169" s="128">
        <v>818521.6900000001</v>
      </c>
      <c r="P169" s="128" t="s">
        <v>896</v>
      </c>
      <c r="Q169" s="128">
        <v>818521.69</v>
      </c>
      <c r="R169" s="128">
        <v>82909695.44</v>
      </c>
      <c r="S169" s="128" t="s">
        <v>896</v>
      </c>
      <c r="T169" s="128">
        <v>82909695.44</v>
      </c>
      <c r="U169" s="12" t="s">
        <v>141</v>
      </c>
      <c r="V169" s="12" t="s">
        <v>123</v>
      </c>
      <c r="W169" s="12" t="s">
        <v>970</v>
      </c>
      <c r="X169" s="12" t="s">
        <v>476</v>
      </c>
      <c r="Y169" s="12" t="s">
        <v>657</v>
      </c>
      <c r="Z169" s="12" t="s">
        <v>478</v>
      </c>
      <c r="AA169" s="12" t="s">
        <v>496</v>
      </c>
    </row>
    <row r="170" spans="1:27" ht="34.5" customHeight="1">
      <c r="A170" s="27">
        <v>163</v>
      </c>
      <c r="B170" s="14" t="s">
        <v>204</v>
      </c>
      <c r="C170" s="34" t="s">
        <v>375</v>
      </c>
      <c r="D170" s="13">
        <v>201067099</v>
      </c>
      <c r="E170" s="15" t="s">
        <v>614</v>
      </c>
      <c r="F170" s="15" t="s">
        <v>427</v>
      </c>
      <c r="G170" s="16" t="s">
        <v>589</v>
      </c>
      <c r="H170" s="16" t="s">
        <v>587</v>
      </c>
      <c r="I170" s="33" t="s">
        <v>399</v>
      </c>
      <c r="J170" s="54">
        <v>4000000</v>
      </c>
      <c r="K170" s="11">
        <v>251.44</v>
      </c>
      <c r="L170" s="11">
        <f t="shared" si="5"/>
        <v>2.5397979797979797</v>
      </c>
      <c r="M170" s="108">
        <v>364702.9</v>
      </c>
      <c r="N170" s="108">
        <v>791648.38</v>
      </c>
      <c r="O170" s="128">
        <v>1156351.28</v>
      </c>
      <c r="P170" s="128">
        <v>767929.31</v>
      </c>
      <c r="Q170" s="128">
        <v>1924280.59</v>
      </c>
      <c r="R170" s="128">
        <v>116398881.00999999</v>
      </c>
      <c r="S170" s="128">
        <v>78144518.46</v>
      </c>
      <c r="T170" s="128">
        <v>194543399.47</v>
      </c>
      <c r="U170" s="12" t="s">
        <v>141</v>
      </c>
      <c r="V170" s="12" t="s">
        <v>123</v>
      </c>
      <c r="W170" s="12" t="s">
        <v>147</v>
      </c>
      <c r="X170" s="12" t="s">
        <v>476</v>
      </c>
      <c r="Y170" s="12" t="s">
        <v>658</v>
      </c>
      <c r="Z170" s="12" t="s">
        <v>478</v>
      </c>
      <c r="AA170" s="12" t="s">
        <v>497</v>
      </c>
    </row>
    <row r="171" spans="1:27" ht="34.5" customHeight="1">
      <c r="A171" s="27">
        <v>164</v>
      </c>
      <c r="B171" s="14" t="s">
        <v>204</v>
      </c>
      <c r="C171" s="15" t="s">
        <v>375</v>
      </c>
      <c r="D171" s="13" t="s">
        <v>182</v>
      </c>
      <c r="E171" s="15" t="s">
        <v>588</v>
      </c>
      <c r="F171" s="15" t="s">
        <v>427</v>
      </c>
      <c r="G171" s="16" t="s">
        <v>60</v>
      </c>
      <c r="H171" s="16" t="s">
        <v>179</v>
      </c>
      <c r="I171" s="12" t="s">
        <v>399</v>
      </c>
      <c r="J171" s="17">
        <v>8</v>
      </c>
      <c r="K171" s="49">
        <v>502.87</v>
      </c>
      <c r="L171" s="11">
        <f t="shared" si="5"/>
        <v>5.07949494949495</v>
      </c>
      <c r="M171" s="108">
        <v>2764352.8099999996</v>
      </c>
      <c r="N171" s="108">
        <v>0</v>
      </c>
      <c r="O171" s="128">
        <v>2764352.8099999996</v>
      </c>
      <c r="P171" s="128" t="s">
        <v>896</v>
      </c>
      <c r="Q171" s="128">
        <v>2764352.81</v>
      </c>
      <c r="R171" s="128">
        <v>278771661.37</v>
      </c>
      <c r="S171" s="128" t="s">
        <v>896</v>
      </c>
      <c r="T171" s="128">
        <v>278771661.37</v>
      </c>
      <c r="U171" s="12" t="s">
        <v>141</v>
      </c>
      <c r="V171" s="12" t="s">
        <v>123</v>
      </c>
      <c r="W171" s="12" t="s">
        <v>147</v>
      </c>
      <c r="X171" s="12" t="s">
        <v>476</v>
      </c>
      <c r="Y171" s="12" t="s">
        <v>658</v>
      </c>
      <c r="Z171" s="12" t="s">
        <v>478</v>
      </c>
      <c r="AA171" s="12" t="s">
        <v>497</v>
      </c>
    </row>
    <row r="172" spans="1:27" ht="34.5" customHeight="1">
      <c r="A172" s="27">
        <v>165</v>
      </c>
      <c r="B172" s="14" t="s">
        <v>204</v>
      </c>
      <c r="C172" s="15" t="s">
        <v>375</v>
      </c>
      <c r="D172" s="13" t="s">
        <v>38</v>
      </c>
      <c r="E172" s="15" t="s">
        <v>464</v>
      </c>
      <c r="F172" s="15" t="s">
        <v>616</v>
      </c>
      <c r="G172" s="16" t="s">
        <v>408</v>
      </c>
      <c r="H172" s="16" t="s">
        <v>107</v>
      </c>
      <c r="I172" s="12" t="s">
        <v>399</v>
      </c>
      <c r="J172" s="17">
        <v>6.256</v>
      </c>
      <c r="K172" s="11">
        <v>257.66</v>
      </c>
      <c r="L172" s="11">
        <f t="shared" si="5"/>
        <v>2.602626262626263</v>
      </c>
      <c r="M172" s="11"/>
      <c r="N172" s="11"/>
      <c r="O172" s="128">
        <v>850474.45</v>
      </c>
      <c r="P172" s="128">
        <v>278176</v>
      </c>
      <c r="Q172" s="128">
        <v>1128650.45</v>
      </c>
      <c r="R172" s="128">
        <v>86575325.69</v>
      </c>
      <c r="S172" s="128">
        <v>28307201.16</v>
      </c>
      <c r="T172" s="128">
        <v>114882526.85</v>
      </c>
      <c r="U172" s="12" t="s">
        <v>141</v>
      </c>
      <c r="V172" s="12" t="s">
        <v>123</v>
      </c>
      <c r="W172" s="12" t="s">
        <v>971</v>
      </c>
      <c r="X172" s="12" t="s">
        <v>476</v>
      </c>
      <c r="Y172" s="12" t="s">
        <v>656</v>
      </c>
      <c r="Z172" s="12" t="s">
        <v>478</v>
      </c>
      <c r="AA172" s="12" t="s">
        <v>496</v>
      </c>
    </row>
    <row r="173" spans="1:27" ht="34.5" customHeight="1">
      <c r="A173" s="27">
        <v>166</v>
      </c>
      <c r="B173" s="14" t="s">
        <v>204</v>
      </c>
      <c r="C173" s="15" t="s">
        <v>375</v>
      </c>
      <c r="D173" s="13" t="s">
        <v>74</v>
      </c>
      <c r="E173" s="15" t="s">
        <v>316</v>
      </c>
      <c r="F173" s="15" t="s">
        <v>616</v>
      </c>
      <c r="G173" s="16" t="s">
        <v>75</v>
      </c>
      <c r="H173" s="16" t="s">
        <v>76</v>
      </c>
      <c r="I173" s="12" t="s">
        <v>399</v>
      </c>
      <c r="J173" s="17">
        <v>8</v>
      </c>
      <c r="K173" s="11">
        <v>150</v>
      </c>
      <c r="L173" s="11">
        <f t="shared" si="5"/>
        <v>1.5151515151515151</v>
      </c>
      <c r="M173" s="108">
        <v>299423.82</v>
      </c>
      <c r="N173" s="108">
        <v>1002489.49</v>
      </c>
      <c r="O173" s="128">
        <v>1775616.06</v>
      </c>
      <c r="P173" s="128" t="s">
        <v>896</v>
      </c>
      <c r="Q173" s="128">
        <v>1775616.06</v>
      </c>
      <c r="R173" s="128">
        <v>181287176.78</v>
      </c>
      <c r="S173" s="128" t="s">
        <v>896</v>
      </c>
      <c r="T173" s="128">
        <v>181287176.78</v>
      </c>
      <c r="U173" s="12" t="s">
        <v>141</v>
      </c>
      <c r="V173" s="12" t="s">
        <v>123</v>
      </c>
      <c r="W173" s="12" t="s">
        <v>971</v>
      </c>
      <c r="X173" s="12" t="s">
        <v>476</v>
      </c>
      <c r="Y173" s="12" t="s">
        <v>656</v>
      </c>
      <c r="Z173" s="12" t="s">
        <v>478</v>
      </c>
      <c r="AA173" s="12" t="s">
        <v>492</v>
      </c>
    </row>
    <row r="174" spans="1:27" ht="34.5" customHeight="1">
      <c r="A174" s="27">
        <v>167</v>
      </c>
      <c r="B174" s="14" t="s">
        <v>204</v>
      </c>
      <c r="C174" s="15" t="s">
        <v>375</v>
      </c>
      <c r="D174" s="13">
        <v>10268</v>
      </c>
      <c r="E174" s="15" t="s">
        <v>300</v>
      </c>
      <c r="F174" s="15" t="s">
        <v>616</v>
      </c>
      <c r="G174" s="16" t="s">
        <v>824</v>
      </c>
      <c r="H174" s="16" t="s">
        <v>61</v>
      </c>
      <c r="I174" s="12" t="s">
        <v>399</v>
      </c>
      <c r="J174" s="17">
        <v>9</v>
      </c>
      <c r="K174" s="11">
        <v>500</v>
      </c>
      <c r="L174" s="11">
        <f t="shared" si="5"/>
        <v>5.05050505050505</v>
      </c>
      <c r="M174" s="11"/>
      <c r="N174" s="11"/>
      <c r="O174" s="108">
        <v>125822.9</v>
      </c>
      <c r="P174" s="108" t="s">
        <v>896</v>
      </c>
      <c r="Q174" s="108">
        <v>125822.9</v>
      </c>
      <c r="R174" s="108">
        <v>12828272.53</v>
      </c>
      <c r="S174" s="108" t="s">
        <v>896</v>
      </c>
      <c r="T174" s="108">
        <v>12828272.53</v>
      </c>
      <c r="U174" s="12" t="s">
        <v>141</v>
      </c>
      <c r="V174" s="12" t="s">
        <v>123</v>
      </c>
      <c r="W174" s="12" t="s">
        <v>971</v>
      </c>
      <c r="X174" s="12" t="s">
        <v>476</v>
      </c>
      <c r="Y174" s="12" t="s">
        <v>656</v>
      </c>
      <c r="Z174" s="12" t="s">
        <v>478</v>
      </c>
      <c r="AA174" s="12" t="s">
        <v>496</v>
      </c>
    </row>
    <row r="175" spans="1:27" ht="34.5" customHeight="1">
      <c r="A175" s="27">
        <v>168</v>
      </c>
      <c r="B175" s="14" t="s">
        <v>204</v>
      </c>
      <c r="C175" s="15" t="s">
        <v>378</v>
      </c>
      <c r="D175" s="13" t="s">
        <v>438</v>
      </c>
      <c r="E175" s="15" t="s">
        <v>698</v>
      </c>
      <c r="F175" s="15" t="s">
        <v>27</v>
      </c>
      <c r="G175" s="16" t="s">
        <v>52</v>
      </c>
      <c r="H175" s="16" t="s">
        <v>624</v>
      </c>
      <c r="I175" s="12" t="s">
        <v>399</v>
      </c>
      <c r="J175" s="17">
        <v>11.291</v>
      </c>
      <c r="K175" s="11">
        <v>600</v>
      </c>
      <c r="L175" s="11">
        <f t="shared" si="5"/>
        <v>6.0606060606060606</v>
      </c>
      <c r="M175" s="11"/>
      <c r="N175" s="11"/>
      <c r="O175" s="108">
        <v>0</v>
      </c>
      <c r="P175" s="108">
        <v>1154672.1</v>
      </c>
      <c r="Q175" s="108">
        <v>1154672.1</v>
      </c>
      <c r="R175" s="108">
        <v>0</v>
      </c>
      <c r="S175" s="108">
        <v>117499481.09</v>
      </c>
      <c r="T175" s="108">
        <v>117499481.09</v>
      </c>
      <c r="U175" s="12" t="s">
        <v>141</v>
      </c>
      <c r="V175" s="12" t="s">
        <v>123</v>
      </c>
      <c r="W175" s="12" t="s">
        <v>970</v>
      </c>
      <c r="X175" s="12" t="s">
        <v>476</v>
      </c>
      <c r="Y175" s="12" t="s">
        <v>658</v>
      </c>
      <c r="Z175" s="12" t="s">
        <v>478</v>
      </c>
      <c r="AA175" s="12" t="s">
        <v>489</v>
      </c>
    </row>
    <row r="176" spans="1:27" ht="34.5" customHeight="1">
      <c r="A176" s="27">
        <v>169</v>
      </c>
      <c r="B176" s="14" t="s">
        <v>204</v>
      </c>
      <c r="C176" s="15" t="s">
        <v>375</v>
      </c>
      <c r="D176" s="13" t="s">
        <v>50</v>
      </c>
      <c r="E176" s="15" t="s">
        <v>317</v>
      </c>
      <c r="F176" s="15" t="s">
        <v>416</v>
      </c>
      <c r="G176" s="16" t="s">
        <v>51</v>
      </c>
      <c r="H176" s="16" t="s">
        <v>29</v>
      </c>
      <c r="I176" s="12" t="s">
        <v>399</v>
      </c>
      <c r="J176" s="17">
        <v>14.86</v>
      </c>
      <c r="K176" s="11">
        <v>973.954</v>
      </c>
      <c r="L176" s="11">
        <f t="shared" si="5"/>
        <v>9.837919191919191</v>
      </c>
      <c r="M176" s="108">
        <v>1983505.65</v>
      </c>
      <c r="N176" s="108">
        <v>1871005.45</v>
      </c>
      <c r="O176" s="128">
        <v>3861030.3999999994</v>
      </c>
      <c r="P176" s="128">
        <v>7473.43</v>
      </c>
      <c r="Q176" s="128">
        <v>3868503.83</v>
      </c>
      <c r="R176" s="128">
        <v>392334276.26</v>
      </c>
      <c r="S176" s="128">
        <v>760496.71</v>
      </c>
      <c r="T176" s="128">
        <v>393094772.97</v>
      </c>
      <c r="U176" s="12" t="s">
        <v>141</v>
      </c>
      <c r="V176" s="12" t="s">
        <v>123</v>
      </c>
      <c r="W176" s="12" t="s">
        <v>147</v>
      </c>
      <c r="X176" s="12" t="s">
        <v>476</v>
      </c>
      <c r="Y176" s="12" t="s">
        <v>658</v>
      </c>
      <c r="Z176" s="12" t="s">
        <v>478</v>
      </c>
      <c r="AA176" s="12" t="s">
        <v>497</v>
      </c>
    </row>
    <row r="177" spans="1:27" ht="34.5" customHeight="1">
      <c r="A177" s="27">
        <v>170</v>
      </c>
      <c r="B177" s="14" t="s">
        <v>204</v>
      </c>
      <c r="C177" s="15" t="s">
        <v>378</v>
      </c>
      <c r="D177" s="13" t="s">
        <v>53</v>
      </c>
      <c r="E177" s="15" t="s">
        <v>317</v>
      </c>
      <c r="F177" s="15" t="s">
        <v>416</v>
      </c>
      <c r="G177" s="16" t="s">
        <v>51</v>
      </c>
      <c r="H177" s="16" t="s">
        <v>76</v>
      </c>
      <c r="I177" s="12" t="s">
        <v>399</v>
      </c>
      <c r="J177" s="17">
        <v>16.702</v>
      </c>
      <c r="K177" s="11">
        <v>1000</v>
      </c>
      <c r="L177" s="11">
        <f t="shared" si="5"/>
        <v>10.1010101010101</v>
      </c>
      <c r="M177" s="108">
        <v>2229269.69</v>
      </c>
      <c r="N177" s="108">
        <v>2102830.3</v>
      </c>
      <c r="O177" s="128">
        <v>6084940.29</v>
      </c>
      <c r="P177" s="128" t="s">
        <v>896</v>
      </c>
      <c r="Q177" s="128">
        <v>6084940.29</v>
      </c>
      <c r="R177" s="128">
        <v>618910233.66</v>
      </c>
      <c r="S177" s="128" t="s">
        <v>896</v>
      </c>
      <c r="T177" s="128">
        <v>618910233.66</v>
      </c>
      <c r="U177" s="12" t="s">
        <v>141</v>
      </c>
      <c r="V177" s="12" t="s">
        <v>123</v>
      </c>
      <c r="W177" s="12" t="s">
        <v>147</v>
      </c>
      <c r="X177" s="12" t="s">
        <v>476</v>
      </c>
      <c r="Y177" s="12" t="s">
        <v>658</v>
      </c>
      <c r="Z177" s="12" t="s">
        <v>478</v>
      </c>
      <c r="AA177" s="12"/>
    </row>
    <row r="178" spans="1:27" ht="34.5" customHeight="1">
      <c r="A178" s="27">
        <v>171</v>
      </c>
      <c r="B178" s="14" t="s">
        <v>204</v>
      </c>
      <c r="C178" s="15" t="s">
        <v>375</v>
      </c>
      <c r="D178" s="13" t="s">
        <v>258</v>
      </c>
      <c r="E178" s="15" t="s">
        <v>241</v>
      </c>
      <c r="F178" s="15" t="s">
        <v>416</v>
      </c>
      <c r="G178" s="16" t="s">
        <v>244</v>
      </c>
      <c r="H178" s="16" t="s">
        <v>183</v>
      </c>
      <c r="I178" s="12" t="s">
        <v>399</v>
      </c>
      <c r="J178" s="17">
        <v>10</v>
      </c>
      <c r="K178" s="49">
        <v>222</v>
      </c>
      <c r="L178" s="11">
        <f t="shared" si="5"/>
        <v>2.242424242424242</v>
      </c>
      <c r="M178" s="108">
        <v>153731.7</v>
      </c>
      <c r="N178" s="108">
        <v>928687.77</v>
      </c>
      <c r="O178" s="128">
        <v>6392415.470000001</v>
      </c>
      <c r="P178" s="128" t="s">
        <v>896</v>
      </c>
      <c r="Q178" s="128">
        <v>6392415.47</v>
      </c>
      <c r="R178" s="128">
        <v>651498049.91</v>
      </c>
      <c r="S178" s="128" t="s">
        <v>896</v>
      </c>
      <c r="T178" s="128">
        <v>651498049.91</v>
      </c>
      <c r="U178" s="12" t="s">
        <v>141</v>
      </c>
      <c r="V178" s="12" t="s">
        <v>123</v>
      </c>
      <c r="W178" s="12" t="s">
        <v>147</v>
      </c>
      <c r="X178" s="12" t="s">
        <v>476</v>
      </c>
      <c r="Y178" s="12" t="s">
        <v>658</v>
      </c>
      <c r="Z178" s="12" t="s">
        <v>478</v>
      </c>
      <c r="AA178" s="12"/>
    </row>
    <row r="179" spans="1:27" ht="34.5" customHeight="1">
      <c r="A179" s="27">
        <v>172</v>
      </c>
      <c r="B179" s="14" t="s">
        <v>204</v>
      </c>
      <c r="C179" s="15" t="s">
        <v>378</v>
      </c>
      <c r="D179" s="18" t="s">
        <v>542</v>
      </c>
      <c r="E179" s="15" t="s">
        <v>249</v>
      </c>
      <c r="F179" s="15" t="s">
        <v>428</v>
      </c>
      <c r="G179" s="16" t="s">
        <v>543</v>
      </c>
      <c r="H179" s="16" t="s">
        <v>61</v>
      </c>
      <c r="I179" s="12" t="s">
        <v>399</v>
      </c>
      <c r="J179" s="17">
        <v>20</v>
      </c>
      <c r="K179" s="49">
        <v>210</v>
      </c>
      <c r="L179" s="11">
        <f t="shared" si="5"/>
        <v>2.121212121212121</v>
      </c>
      <c r="M179" s="108">
        <v>0</v>
      </c>
      <c r="N179" s="108">
        <v>3641725</v>
      </c>
      <c r="O179" s="128"/>
      <c r="P179" s="128"/>
      <c r="Q179" s="128"/>
      <c r="R179" s="128"/>
      <c r="S179" s="128"/>
      <c r="T179" s="128"/>
      <c r="U179" s="12" t="s">
        <v>141</v>
      </c>
      <c r="V179" s="12" t="s">
        <v>123</v>
      </c>
      <c r="W179" s="12" t="s">
        <v>970</v>
      </c>
      <c r="X179" s="12" t="s">
        <v>476</v>
      </c>
      <c r="Y179" s="12" t="s">
        <v>658</v>
      </c>
      <c r="Z179" s="12" t="s">
        <v>478</v>
      </c>
      <c r="AA179" s="12" t="s">
        <v>496</v>
      </c>
    </row>
    <row r="180" spans="1:27" ht="34.5" customHeight="1">
      <c r="A180" s="27">
        <v>173</v>
      </c>
      <c r="B180" s="14" t="s">
        <v>204</v>
      </c>
      <c r="C180" s="15" t="s">
        <v>378</v>
      </c>
      <c r="D180" s="13" t="s">
        <v>87</v>
      </c>
      <c r="E180" s="15" t="s">
        <v>126</v>
      </c>
      <c r="F180" s="15" t="s">
        <v>428</v>
      </c>
      <c r="G180" s="16" t="s">
        <v>109</v>
      </c>
      <c r="H180" s="16" t="s">
        <v>110</v>
      </c>
      <c r="I180" s="12" t="s">
        <v>399</v>
      </c>
      <c r="J180" s="17">
        <v>97.08</v>
      </c>
      <c r="K180" s="49">
        <v>360</v>
      </c>
      <c r="L180" s="11">
        <f t="shared" si="5"/>
        <v>3.6363636363636362</v>
      </c>
      <c r="M180" s="108">
        <v>203011.8</v>
      </c>
      <c r="N180" s="108">
        <v>75365.34</v>
      </c>
      <c r="O180" s="128">
        <v>939235.84</v>
      </c>
      <c r="P180" s="128">
        <v>26880.23</v>
      </c>
      <c r="Q180" s="128">
        <v>966116.07</v>
      </c>
      <c r="R180" s="128">
        <v>95705411.17</v>
      </c>
      <c r="S180" s="128">
        <v>2735333.83</v>
      </c>
      <c r="T180" s="128">
        <v>98440745</v>
      </c>
      <c r="U180" s="12" t="s">
        <v>141</v>
      </c>
      <c r="V180" s="12" t="s">
        <v>123</v>
      </c>
      <c r="W180" s="12" t="s">
        <v>970</v>
      </c>
      <c r="X180" s="12" t="s">
        <v>476</v>
      </c>
      <c r="Y180" s="12" t="s">
        <v>658</v>
      </c>
      <c r="Z180" s="12" t="s">
        <v>478</v>
      </c>
      <c r="AA180" s="12" t="s">
        <v>496</v>
      </c>
    </row>
    <row r="181" spans="1:27" ht="34.5" customHeight="1">
      <c r="A181" s="27">
        <v>174</v>
      </c>
      <c r="B181" s="14" t="s">
        <v>204</v>
      </c>
      <c r="C181" s="86" t="s">
        <v>375</v>
      </c>
      <c r="D181" s="13">
        <v>10226</v>
      </c>
      <c r="E181" s="86" t="s">
        <v>740</v>
      </c>
      <c r="F181" s="15" t="s">
        <v>26</v>
      </c>
      <c r="G181" s="16"/>
      <c r="H181" s="16"/>
      <c r="I181" s="12"/>
      <c r="J181" s="139"/>
      <c r="K181" s="49"/>
      <c r="L181" s="11"/>
      <c r="M181" s="108">
        <v>246028.42</v>
      </c>
      <c r="N181" s="108">
        <v>245773.05</v>
      </c>
      <c r="O181" s="128">
        <v>491801.47</v>
      </c>
      <c r="P181" s="128" t="s">
        <v>896</v>
      </c>
      <c r="Q181" s="128">
        <v>491801.47</v>
      </c>
      <c r="R181" s="128">
        <v>49531071.33</v>
      </c>
      <c r="S181" s="128" t="s">
        <v>896</v>
      </c>
      <c r="T181" s="128">
        <v>49531071.33</v>
      </c>
      <c r="U181" s="21" t="s">
        <v>141</v>
      </c>
      <c r="V181" s="12" t="s">
        <v>123</v>
      </c>
      <c r="W181" s="12" t="s">
        <v>147</v>
      </c>
      <c r="X181" s="12"/>
      <c r="Y181" s="12"/>
      <c r="Z181" s="12" t="s">
        <v>478</v>
      </c>
      <c r="AA181" s="12"/>
    </row>
    <row r="182" spans="1:27" ht="34.5" customHeight="1">
      <c r="A182" s="27">
        <v>175</v>
      </c>
      <c r="B182" s="14" t="s">
        <v>204</v>
      </c>
      <c r="C182" s="86" t="s">
        <v>375</v>
      </c>
      <c r="D182" s="13">
        <v>200866517</v>
      </c>
      <c r="E182" s="93" t="s">
        <v>772</v>
      </c>
      <c r="F182" s="15" t="s">
        <v>28</v>
      </c>
      <c r="G182" s="87" t="s">
        <v>773</v>
      </c>
      <c r="H182" s="87" t="s">
        <v>774</v>
      </c>
      <c r="I182" s="88" t="s">
        <v>399</v>
      </c>
      <c r="J182" s="95">
        <v>5.38</v>
      </c>
      <c r="K182" s="49"/>
      <c r="L182" s="11"/>
      <c r="M182" s="108">
        <v>85616.77</v>
      </c>
      <c r="N182" s="108">
        <v>363246.09</v>
      </c>
      <c r="O182" s="128">
        <v>735945.4600000001</v>
      </c>
      <c r="P182" s="128" t="s">
        <v>896</v>
      </c>
      <c r="Q182" s="128">
        <v>735945.46</v>
      </c>
      <c r="R182" s="128">
        <v>75280550.21</v>
      </c>
      <c r="S182" s="128" t="s">
        <v>896</v>
      </c>
      <c r="T182" s="128">
        <v>75280550.21</v>
      </c>
      <c r="U182" s="21" t="s">
        <v>141</v>
      </c>
      <c r="V182" s="12" t="s">
        <v>123</v>
      </c>
      <c r="W182" s="12" t="s">
        <v>147</v>
      </c>
      <c r="X182" s="12"/>
      <c r="Y182" s="12"/>
      <c r="Z182" s="12"/>
      <c r="AA182" s="12"/>
    </row>
    <row r="183" spans="1:27" ht="34.5" customHeight="1">
      <c r="A183" s="27">
        <v>176</v>
      </c>
      <c r="B183" s="14" t="s">
        <v>204</v>
      </c>
      <c r="C183" s="86" t="s">
        <v>375</v>
      </c>
      <c r="D183" s="13">
        <v>199466483</v>
      </c>
      <c r="E183" s="86" t="s">
        <v>797</v>
      </c>
      <c r="F183" s="15" t="s">
        <v>142</v>
      </c>
      <c r="G183" s="87" t="s">
        <v>798</v>
      </c>
      <c r="H183" s="87" t="s">
        <v>717</v>
      </c>
      <c r="I183" s="88" t="s">
        <v>399</v>
      </c>
      <c r="J183" s="95">
        <v>1.71</v>
      </c>
      <c r="K183" s="49"/>
      <c r="L183" s="11"/>
      <c r="M183" s="108">
        <v>1724981.04</v>
      </c>
      <c r="N183" s="108">
        <v>0</v>
      </c>
      <c r="O183" s="128">
        <v>1724981.04</v>
      </c>
      <c r="P183" s="128" t="s">
        <v>896</v>
      </c>
      <c r="Q183" s="128">
        <v>1724981.04</v>
      </c>
      <c r="R183" s="128">
        <v>174481787.8</v>
      </c>
      <c r="S183" s="128" t="s">
        <v>896</v>
      </c>
      <c r="T183" s="128">
        <v>174481787.8</v>
      </c>
      <c r="U183" s="12" t="s">
        <v>144</v>
      </c>
      <c r="V183" s="12" t="s">
        <v>34</v>
      </c>
      <c r="W183" s="12" t="s">
        <v>147</v>
      </c>
      <c r="X183" s="12"/>
      <c r="Y183" s="12"/>
      <c r="Z183" s="12"/>
      <c r="AA183" s="12"/>
    </row>
    <row r="184" spans="1:27" ht="34.5" customHeight="1">
      <c r="A184" s="27">
        <v>177</v>
      </c>
      <c r="B184" s="14" t="s">
        <v>204</v>
      </c>
      <c r="C184" s="86" t="s">
        <v>375</v>
      </c>
      <c r="D184" s="13">
        <v>200870261</v>
      </c>
      <c r="E184" s="86" t="s">
        <v>799</v>
      </c>
      <c r="F184" s="15" t="s">
        <v>801</v>
      </c>
      <c r="G184" s="87" t="s">
        <v>800</v>
      </c>
      <c r="H184" s="87" t="s">
        <v>522</v>
      </c>
      <c r="I184" s="88" t="s">
        <v>399</v>
      </c>
      <c r="J184" s="140">
        <v>1</v>
      </c>
      <c r="K184" s="49"/>
      <c r="L184" s="11"/>
      <c r="M184" s="108">
        <v>90201.9</v>
      </c>
      <c r="N184" s="108">
        <v>0</v>
      </c>
      <c r="O184" s="128">
        <v>90201.9</v>
      </c>
      <c r="P184" s="128" t="s">
        <v>896</v>
      </c>
      <c r="Q184" s="128">
        <v>90201.9</v>
      </c>
      <c r="R184" s="128">
        <v>9247948.31</v>
      </c>
      <c r="S184" s="128" t="s">
        <v>896</v>
      </c>
      <c r="T184" s="128">
        <v>9247948.31</v>
      </c>
      <c r="U184" s="21" t="s">
        <v>141</v>
      </c>
      <c r="V184" s="12" t="s">
        <v>123</v>
      </c>
      <c r="W184" s="12" t="s">
        <v>147</v>
      </c>
      <c r="X184" s="12"/>
      <c r="Y184" s="12"/>
      <c r="Z184" s="12"/>
      <c r="AA184" s="12"/>
    </row>
    <row r="185" spans="1:27" ht="34.5" customHeight="1">
      <c r="A185" s="27">
        <v>178</v>
      </c>
      <c r="B185" s="14" t="s">
        <v>204</v>
      </c>
      <c r="C185" s="86" t="s">
        <v>375</v>
      </c>
      <c r="D185" s="13" t="s">
        <v>961</v>
      </c>
      <c r="E185" s="86" t="s">
        <v>962</v>
      </c>
      <c r="F185" s="15" t="s">
        <v>616</v>
      </c>
      <c r="G185" s="87" t="s">
        <v>963</v>
      </c>
      <c r="H185" s="87" t="s">
        <v>964</v>
      </c>
      <c r="I185" s="87" t="s">
        <v>399</v>
      </c>
      <c r="J185" s="97">
        <v>10</v>
      </c>
      <c r="K185" s="49"/>
      <c r="L185" s="11"/>
      <c r="M185" s="108"/>
      <c r="N185" s="108"/>
      <c r="O185" s="128">
        <v>3641725</v>
      </c>
      <c r="P185" s="128" t="s">
        <v>896</v>
      </c>
      <c r="Q185" s="128">
        <v>3641725</v>
      </c>
      <c r="R185" s="128">
        <v>365756591.53</v>
      </c>
      <c r="S185" s="128" t="s">
        <v>896</v>
      </c>
      <c r="T185" s="128">
        <v>365756591.53</v>
      </c>
      <c r="U185" s="21" t="s">
        <v>141</v>
      </c>
      <c r="V185" s="12" t="s">
        <v>123</v>
      </c>
      <c r="W185" s="12" t="s">
        <v>147</v>
      </c>
      <c r="X185" s="12"/>
      <c r="Y185" s="12"/>
      <c r="Z185" s="12"/>
      <c r="AA185" s="12"/>
    </row>
    <row r="186" spans="1:27" s="138" customFormat="1" ht="34.5" customHeight="1">
      <c r="A186" s="27">
        <v>179</v>
      </c>
      <c r="B186" s="177" t="s">
        <v>204</v>
      </c>
      <c r="C186" s="185" t="s">
        <v>375</v>
      </c>
      <c r="D186" s="184" t="s">
        <v>988</v>
      </c>
      <c r="E186" s="185" t="s">
        <v>987</v>
      </c>
      <c r="F186" s="179" t="s">
        <v>26</v>
      </c>
      <c r="G186" s="193" t="s">
        <v>989</v>
      </c>
      <c r="H186" s="193" t="s">
        <v>986</v>
      </c>
      <c r="I186" s="194" t="s">
        <v>399</v>
      </c>
      <c r="J186" s="195">
        <v>8</v>
      </c>
      <c r="K186" s="186"/>
      <c r="L186" s="180"/>
      <c r="M186" s="181"/>
      <c r="N186" s="181"/>
      <c r="O186" s="182">
        <v>0</v>
      </c>
      <c r="P186" s="182">
        <v>235826.71</v>
      </c>
      <c r="Q186" s="182">
        <v>235826.71</v>
      </c>
      <c r="R186" s="182">
        <v>0</v>
      </c>
      <c r="S186" s="182">
        <v>23997736.18</v>
      </c>
      <c r="T186" s="182">
        <v>23997736.18</v>
      </c>
      <c r="U186" s="196" t="s">
        <v>141</v>
      </c>
      <c r="V186" s="183" t="s">
        <v>123</v>
      </c>
      <c r="W186" s="183" t="s">
        <v>147</v>
      </c>
      <c r="X186" s="183"/>
      <c r="Y186" s="183"/>
      <c r="Z186" s="183"/>
      <c r="AA186" s="183"/>
    </row>
    <row r="187" spans="1:27" ht="34.5" customHeight="1">
      <c r="A187" s="27">
        <v>180</v>
      </c>
      <c r="B187" s="14" t="s">
        <v>205</v>
      </c>
      <c r="C187" s="15" t="s">
        <v>378</v>
      </c>
      <c r="D187" s="58" t="s">
        <v>293</v>
      </c>
      <c r="E187" s="59" t="s">
        <v>278</v>
      </c>
      <c r="F187" s="11" t="s">
        <v>364</v>
      </c>
      <c r="G187" s="16" t="s">
        <v>262</v>
      </c>
      <c r="H187" s="16" t="s">
        <v>263</v>
      </c>
      <c r="I187" s="21" t="s">
        <v>399</v>
      </c>
      <c r="J187" s="22">
        <v>57.75</v>
      </c>
      <c r="K187" s="11">
        <v>3769.92</v>
      </c>
      <c r="L187" s="11">
        <f aca="true" t="shared" si="6" ref="L187:L204">K187/99</f>
        <v>38.08</v>
      </c>
      <c r="M187" s="11"/>
      <c r="N187" s="11"/>
      <c r="O187" s="11"/>
      <c r="P187" s="11"/>
      <c r="Q187" s="11"/>
      <c r="R187" s="11"/>
      <c r="S187" s="11"/>
      <c r="T187" s="11"/>
      <c r="U187" s="21" t="s">
        <v>67</v>
      </c>
      <c r="V187" s="12" t="s">
        <v>34</v>
      </c>
      <c r="W187" s="12" t="s">
        <v>147</v>
      </c>
      <c r="X187" s="12" t="s">
        <v>476</v>
      </c>
      <c r="Y187" s="12" t="s">
        <v>657</v>
      </c>
      <c r="Z187" s="12" t="s">
        <v>478</v>
      </c>
      <c r="AA187" s="12" t="s">
        <v>486</v>
      </c>
    </row>
    <row r="188" spans="1:27" ht="34.5" customHeight="1">
      <c r="A188" s="27">
        <v>181</v>
      </c>
      <c r="B188" s="14" t="s">
        <v>205</v>
      </c>
      <c r="C188" s="15" t="s">
        <v>378</v>
      </c>
      <c r="D188" s="23" t="s">
        <v>206</v>
      </c>
      <c r="E188" s="11" t="s">
        <v>83</v>
      </c>
      <c r="F188" s="11" t="s">
        <v>416</v>
      </c>
      <c r="G188" s="16" t="s">
        <v>63</v>
      </c>
      <c r="H188" s="16" t="s">
        <v>64</v>
      </c>
      <c r="I188" s="21" t="s">
        <v>399</v>
      </c>
      <c r="J188" s="22">
        <v>40</v>
      </c>
      <c r="K188" s="11">
        <v>1480</v>
      </c>
      <c r="L188" s="11">
        <f t="shared" si="6"/>
        <v>14.94949494949495</v>
      </c>
      <c r="M188" s="11"/>
      <c r="N188" s="11"/>
      <c r="O188" s="11"/>
      <c r="P188" s="11"/>
      <c r="Q188" s="11"/>
      <c r="R188" s="11"/>
      <c r="S188" s="11"/>
      <c r="T188" s="11"/>
      <c r="U188" s="21" t="s">
        <v>141</v>
      </c>
      <c r="V188" s="12" t="s">
        <v>123</v>
      </c>
      <c r="W188" s="12" t="s">
        <v>147</v>
      </c>
      <c r="X188" s="12" t="s">
        <v>476</v>
      </c>
      <c r="Y188" s="12" t="s">
        <v>658</v>
      </c>
      <c r="Z188" s="12" t="s">
        <v>478</v>
      </c>
      <c r="AA188" s="12"/>
    </row>
    <row r="189" spans="1:27" ht="34.5" customHeight="1">
      <c r="A189" s="27">
        <v>182</v>
      </c>
      <c r="B189" s="14" t="s">
        <v>210</v>
      </c>
      <c r="C189" s="15" t="s">
        <v>375</v>
      </c>
      <c r="D189" s="18" t="s">
        <v>630</v>
      </c>
      <c r="E189" s="15" t="s">
        <v>353</v>
      </c>
      <c r="F189" s="15" t="s">
        <v>616</v>
      </c>
      <c r="G189" s="16" t="s">
        <v>250</v>
      </c>
      <c r="H189" s="16" t="s">
        <v>372</v>
      </c>
      <c r="I189" s="12" t="s">
        <v>395</v>
      </c>
      <c r="J189" s="17">
        <v>75</v>
      </c>
      <c r="K189" s="11">
        <v>200.5</v>
      </c>
      <c r="L189" s="11">
        <f t="shared" si="6"/>
        <v>2.025252525252525</v>
      </c>
      <c r="M189" s="11"/>
      <c r="N189" s="11"/>
      <c r="O189" s="11"/>
      <c r="P189" s="11"/>
      <c r="Q189" s="11"/>
      <c r="R189" s="11"/>
      <c r="S189" s="11"/>
      <c r="T189" s="11"/>
      <c r="U189" s="12" t="s">
        <v>141</v>
      </c>
      <c r="V189" s="12" t="s">
        <v>123</v>
      </c>
      <c r="W189" s="12" t="s">
        <v>971</v>
      </c>
      <c r="X189" s="12" t="s">
        <v>476</v>
      </c>
      <c r="Y189" s="12" t="s">
        <v>656</v>
      </c>
      <c r="Z189" s="12" t="s">
        <v>478</v>
      </c>
      <c r="AA189" s="12" t="s">
        <v>491</v>
      </c>
    </row>
    <row r="190" spans="1:27" ht="34.5" customHeight="1">
      <c r="A190" s="27">
        <v>183</v>
      </c>
      <c r="B190" s="14" t="s">
        <v>210</v>
      </c>
      <c r="C190" s="15" t="s">
        <v>375</v>
      </c>
      <c r="D190" s="18" t="s">
        <v>631</v>
      </c>
      <c r="E190" s="15" t="s">
        <v>354</v>
      </c>
      <c r="F190" s="15" t="s">
        <v>148</v>
      </c>
      <c r="G190" s="16" t="s">
        <v>104</v>
      </c>
      <c r="H190" s="16" t="s">
        <v>107</v>
      </c>
      <c r="I190" s="12" t="s">
        <v>395</v>
      </c>
      <c r="J190" s="17">
        <v>25</v>
      </c>
      <c r="K190" s="11">
        <v>20</v>
      </c>
      <c r="L190" s="11">
        <f t="shared" si="6"/>
        <v>0.20202020202020202</v>
      </c>
      <c r="M190" s="108">
        <v>0</v>
      </c>
      <c r="N190" s="108">
        <v>364411.96</v>
      </c>
      <c r="O190" s="128">
        <v>369069.05</v>
      </c>
      <c r="P190" s="128" t="s">
        <v>896</v>
      </c>
      <c r="Q190" s="128">
        <v>369069.05</v>
      </c>
      <c r="R190" s="128">
        <v>37517731.17</v>
      </c>
      <c r="S190" s="128" t="s">
        <v>896</v>
      </c>
      <c r="T190" s="128">
        <v>37517731.17</v>
      </c>
      <c r="U190" s="12" t="s">
        <v>141</v>
      </c>
      <c r="V190" s="12" t="s">
        <v>123</v>
      </c>
      <c r="W190" s="12" t="s">
        <v>970</v>
      </c>
      <c r="X190" s="12" t="s">
        <v>476</v>
      </c>
      <c r="Y190" s="12" t="s">
        <v>657</v>
      </c>
      <c r="Z190" s="12" t="s">
        <v>478</v>
      </c>
      <c r="AA190" s="12" t="s">
        <v>490</v>
      </c>
    </row>
    <row r="191" spans="1:27" ht="34.5" customHeight="1">
      <c r="A191" s="27">
        <v>184</v>
      </c>
      <c r="B191" s="14" t="s">
        <v>386</v>
      </c>
      <c r="C191" s="15" t="s">
        <v>375</v>
      </c>
      <c r="D191" s="18">
        <v>203029</v>
      </c>
      <c r="E191" s="14" t="s">
        <v>328</v>
      </c>
      <c r="F191" s="15" t="s">
        <v>531</v>
      </c>
      <c r="G191" s="16" t="s">
        <v>250</v>
      </c>
      <c r="H191" s="16" t="s">
        <v>224</v>
      </c>
      <c r="I191" s="12" t="s">
        <v>389</v>
      </c>
      <c r="J191" s="24">
        <v>279</v>
      </c>
      <c r="K191" s="11">
        <v>8100</v>
      </c>
      <c r="L191" s="11">
        <f t="shared" si="6"/>
        <v>81.81818181818181</v>
      </c>
      <c r="M191" s="11"/>
      <c r="N191" s="11"/>
      <c r="O191" s="11"/>
      <c r="P191" s="11"/>
      <c r="Q191" s="11"/>
      <c r="R191" s="11"/>
      <c r="S191" s="11"/>
      <c r="T191" s="11"/>
      <c r="U191" s="21" t="s">
        <v>234</v>
      </c>
      <c r="V191" s="12" t="s">
        <v>34</v>
      </c>
      <c r="W191" s="12" t="s">
        <v>147</v>
      </c>
      <c r="X191" s="12" t="s">
        <v>476</v>
      </c>
      <c r="Y191" s="12" t="s">
        <v>657</v>
      </c>
      <c r="Z191" s="12" t="s">
        <v>478</v>
      </c>
      <c r="AA191" s="12" t="s">
        <v>492</v>
      </c>
    </row>
    <row r="192" spans="1:27" ht="34.5" customHeight="1">
      <c r="A192" s="27">
        <v>185</v>
      </c>
      <c r="B192" s="14" t="s">
        <v>386</v>
      </c>
      <c r="C192" s="15" t="s">
        <v>375</v>
      </c>
      <c r="D192" s="18" t="s">
        <v>598</v>
      </c>
      <c r="E192" s="15" t="s">
        <v>297</v>
      </c>
      <c r="F192" s="15" t="s">
        <v>616</v>
      </c>
      <c r="G192" s="16" t="s">
        <v>225</v>
      </c>
      <c r="H192" s="16" t="s">
        <v>599</v>
      </c>
      <c r="I192" s="12" t="s">
        <v>389</v>
      </c>
      <c r="J192" s="24">
        <v>9</v>
      </c>
      <c r="K192" s="11">
        <v>830.61</v>
      </c>
      <c r="L192" s="11">
        <f t="shared" si="6"/>
        <v>8.39</v>
      </c>
      <c r="M192" s="11"/>
      <c r="N192" s="11"/>
      <c r="O192" s="11"/>
      <c r="P192" s="11"/>
      <c r="Q192" s="11"/>
      <c r="R192" s="11"/>
      <c r="S192" s="11"/>
      <c r="T192" s="11"/>
      <c r="U192" s="12" t="s">
        <v>234</v>
      </c>
      <c r="V192" s="12" t="s">
        <v>34</v>
      </c>
      <c r="W192" s="12" t="s">
        <v>147</v>
      </c>
      <c r="X192" s="12" t="s">
        <v>476</v>
      </c>
      <c r="Y192" s="12" t="s">
        <v>656</v>
      </c>
      <c r="Z192" s="12" t="s">
        <v>478</v>
      </c>
      <c r="AA192" s="12" t="s">
        <v>492</v>
      </c>
    </row>
    <row r="193" spans="1:27" ht="34.5" customHeight="1">
      <c r="A193" s="27">
        <v>186</v>
      </c>
      <c r="B193" s="14" t="s">
        <v>386</v>
      </c>
      <c r="C193" s="15" t="s">
        <v>375</v>
      </c>
      <c r="D193" s="13" t="s">
        <v>137</v>
      </c>
      <c r="E193" s="15" t="s">
        <v>634</v>
      </c>
      <c r="F193" s="15" t="s">
        <v>616</v>
      </c>
      <c r="G193" s="16" t="s">
        <v>138</v>
      </c>
      <c r="H193" s="16" t="s">
        <v>139</v>
      </c>
      <c r="I193" s="12" t="s">
        <v>389</v>
      </c>
      <c r="J193" s="32">
        <v>130</v>
      </c>
      <c r="K193" s="11">
        <v>830.61</v>
      </c>
      <c r="L193" s="11">
        <f t="shared" si="6"/>
        <v>8.39</v>
      </c>
      <c r="M193" s="11"/>
      <c r="N193" s="11"/>
      <c r="O193" s="128"/>
      <c r="P193" s="128"/>
      <c r="Q193" s="128"/>
      <c r="R193" s="128"/>
      <c r="S193" s="128"/>
      <c r="T193" s="128"/>
      <c r="U193" s="21" t="s">
        <v>234</v>
      </c>
      <c r="V193" s="12" t="s">
        <v>34</v>
      </c>
      <c r="W193" s="12" t="s">
        <v>147</v>
      </c>
      <c r="X193" s="12" t="s">
        <v>476</v>
      </c>
      <c r="Y193" s="12" t="s">
        <v>656</v>
      </c>
      <c r="Z193" s="12" t="s">
        <v>478</v>
      </c>
      <c r="AA193" s="12" t="s">
        <v>487</v>
      </c>
    </row>
    <row r="194" spans="1:27" ht="34.5" customHeight="1">
      <c r="A194" s="27">
        <v>187</v>
      </c>
      <c r="B194" s="14" t="s">
        <v>386</v>
      </c>
      <c r="C194" s="15" t="s">
        <v>375</v>
      </c>
      <c r="D194" s="13" t="s">
        <v>858</v>
      </c>
      <c r="E194" s="15" t="s">
        <v>651</v>
      </c>
      <c r="F194" s="15" t="s">
        <v>616</v>
      </c>
      <c r="G194" s="16" t="s">
        <v>512</v>
      </c>
      <c r="H194" s="16" t="s">
        <v>513</v>
      </c>
      <c r="I194" s="12" t="s">
        <v>389</v>
      </c>
      <c r="J194" s="32">
        <v>218.5</v>
      </c>
      <c r="K194" s="37">
        <v>7848.81</v>
      </c>
      <c r="L194" s="11">
        <f t="shared" si="6"/>
        <v>79.28090909090909</v>
      </c>
      <c r="M194" s="108">
        <v>29375100.07</v>
      </c>
      <c r="N194" s="108">
        <v>5353496.96</v>
      </c>
      <c r="O194" s="128">
        <v>56139252.760000005</v>
      </c>
      <c r="P194" s="128" t="s">
        <v>896</v>
      </c>
      <c r="Q194" s="128">
        <v>56139252.76</v>
      </c>
      <c r="R194" s="128">
        <v>5746608202</v>
      </c>
      <c r="S194" s="128" t="s">
        <v>896</v>
      </c>
      <c r="T194" s="128">
        <v>5746608202</v>
      </c>
      <c r="U194" s="21" t="s">
        <v>234</v>
      </c>
      <c r="V194" s="12" t="s">
        <v>34</v>
      </c>
      <c r="W194" s="12" t="s">
        <v>147</v>
      </c>
      <c r="X194" s="12" t="s">
        <v>476</v>
      </c>
      <c r="Y194" s="12" t="s">
        <v>656</v>
      </c>
      <c r="Z194" s="12" t="s">
        <v>478</v>
      </c>
      <c r="AA194" s="12" t="s">
        <v>488</v>
      </c>
    </row>
    <row r="195" spans="1:27" ht="34.5" customHeight="1">
      <c r="A195" s="27">
        <v>188</v>
      </c>
      <c r="B195" s="14" t="s">
        <v>386</v>
      </c>
      <c r="C195" s="15" t="s">
        <v>375</v>
      </c>
      <c r="D195" s="13"/>
      <c r="E195" s="15" t="s">
        <v>563</v>
      </c>
      <c r="F195" s="15" t="s">
        <v>616</v>
      </c>
      <c r="G195" s="16"/>
      <c r="H195" s="16"/>
      <c r="I195" s="12"/>
      <c r="J195" s="32"/>
      <c r="K195" s="11">
        <v>450</v>
      </c>
      <c r="L195" s="11">
        <f t="shared" si="6"/>
        <v>4.545454545454546</v>
      </c>
      <c r="M195" s="11"/>
      <c r="N195" s="11"/>
      <c r="O195" s="11"/>
      <c r="P195" s="11"/>
      <c r="Q195" s="11"/>
      <c r="R195" s="11"/>
      <c r="S195" s="11"/>
      <c r="T195" s="11"/>
      <c r="U195" s="12" t="s">
        <v>141</v>
      </c>
      <c r="V195" s="12" t="s">
        <v>123</v>
      </c>
      <c r="W195" s="12" t="s">
        <v>971</v>
      </c>
      <c r="X195" s="12" t="s">
        <v>476</v>
      </c>
      <c r="Y195" s="12" t="s">
        <v>656</v>
      </c>
      <c r="Z195" s="12" t="s">
        <v>478</v>
      </c>
      <c r="AA195" s="12" t="s">
        <v>496</v>
      </c>
    </row>
    <row r="196" spans="1:27" ht="34.5" customHeight="1">
      <c r="A196" s="27">
        <v>189</v>
      </c>
      <c r="B196" s="14" t="s">
        <v>386</v>
      </c>
      <c r="C196" s="15" t="s">
        <v>375</v>
      </c>
      <c r="D196" s="13"/>
      <c r="E196" s="15" t="s">
        <v>562</v>
      </c>
      <c r="F196" s="15" t="s">
        <v>616</v>
      </c>
      <c r="G196" s="16"/>
      <c r="H196" s="16"/>
      <c r="I196" s="12"/>
      <c r="J196" s="32"/>
      <c r="K196" s="11">
        <v>691</v>
      </c>
      <c r="L196" s="11">
        <f t="shared" si="6"/>
        <v>6.97979797979798</v>
      </c>
      <c r="M196" s="11"/>
      <c r="N196" s="11"/>
      <c r="O196" s="11"/>
      <c r="P196" s="11"/>
      <c r="Q196" s="11"/>
      <c r="R196" s="11"/>
      <c r="S196" s="11"/>
      <c r="T196" s="11"/>
      <c r="U196" s="12" t="s">
        <v>141</v>
      </c>
      <c r="V196" s="12" t="s">
        <v>123</v>
      </c>
      <c r="W196" s="12" t="s">
        <v>971</v>
      </c>
      <c r="X196" s="12" t="s">
        <v>476</v>
      </c>
      <c r="Y196" s="12" t="s">
        <v>656</v>
      </c>
      <c r="Z196" s="12" t="s">
        <v>478</v>
      </c>
      <c r="AA196" s="12" t="s">
        <v>491</v>
      </c>
    </row>
    <row r="197" spans="1:27" ht="34.5" customHeight="1">
      <c r="A197" s="27">
        <v>190</v>
      </c>
      <c r="B197" s="14" t="s">
        <v>386</v>
      </c>
      <c r="C197" s="15" t="s">
        <v>375</v>
      </c>
      <c r="D197" s="13" t="s">
        <v>407</v>
      </c>
      <c r="E197" s="15" t="s">
        <v>357</v>
      </c>
      <c r="F197" s="15" t="s">
        <v>251</v>
      </c>
      <c r="G197" s="16" t="s">
        <v>160</v>
      </c>
      <c r="H197" s="16" t="s">
        <v>136</v>
      </c>
      <c r="I197" s="12" t="s">
        <v>389</v>
      </c>
      <c r="J197" s="17">
        <v>69</v>
      </c>
      <c r="K197" s="11">
        <v>1320</v>
      </c>
      <c r="L197" s="11">
        <f t="shared" si="6"/>
        <v>13.333333333333334</v>
      </c>
      <c r="M197" s="11"/>
      <c r="N197" s="11"/>
      <c r="O197" s="11"/>
      <c r="P197" s="11"/>
      <c r="Q197" s="11"/>
      <c r="R197" s="11"/>
      <c r="S197" s="11"/>
      <c r="T197" s="11"/>
      <c r="U197" s="12" t="s">
        <v>141</v>
      </c>
      <c r="V197" s="12" t="s">
        <v>123</v>
      </c>
      <c r="W197" s="12" t="s">
        <v>970</v>
      </c>
      <c r="X197" s="12" t="s">
        <v>476</v>
      </c>
      <c r="Y197" s="12" t="s">
        <v>657</v>
      </c>
      <c r="Z197" s="12" t="s">
        <v>478</v>
      </c>
      <c r="AA197" s="12" t="s">
        <v>488</v>
      </c>
    </row>
    <row r="198" spans="1:27" ht="34.5" customHeight="1">
      <c r="A198" s="27">
        <v>191</v>
      </c>
      <c r="B198" s="14" t="s">
        <v>386</v>
      </c>
      <c r="C198" s="15" t="s">
        <v>375</v>
      </c>
      <c r="D198" s="13" t="s">
        <v>516</v>
      </c>
      <c r="E198" s="66" t="s">
        <v>517</v>
      </c>
      <c r="F198" s="15" t="s">
        <v>387</v>
      </c>
      <c r="G198" s="16" t="s">
        <v>518</v>
      </c>
      <c r="H198" s="16" t="s">
        <v>662</v>
      </c>
      <c r="I198" s="12" t="s">
        <v>389</v>
      </c>
      <c r="J198" s="32">
        <v>350.3</v>
      </c>
      <c r="K198" s="49">
        <v>1661.22</v>
      </c>
      <c r="L198" s="11">
        <f t="shared" si="6"/>
        <v>16.78</v>
      </c>
      <c r="M198" s="108">
        <v>3721400.01</v>
      </c>
      <c r="N198" s="108">
        <v>69046334.6</v>
      </c>
      <c r="O198" s="128">
        <v>72767734.61</v>
      </c>
      <c r="P198" s="128" t="s">
        <v>896</v>
      </c>
      <c r="Q198" s="128">
        <v>72767734.61</v>
      </c>
      <c r="R198" s="128">
        <v>7356998020</v>
      </c>
      <c r="S198" s="128" t="s">
        <v>896</v>
      </c>
      <c r="T198" s="128">
        <v>7356998020</v>
      </c>
      <c r="U198" s="21" t="s">
        <v>234</v>
      </c>
      <c r="V198" s="12" t="s">
        <v>34</v>
      </c>
      <c r="W198" s="12" t="s">
        <v>147</v>
      </c>
      <c r="X198" s="12" t="s">
        <v>476</v>
      </c>
      <c r="Y198" s="12" t="s">
        <v>656</v>
      </c>
      <c r="Z198" s="12" t="s">
        <v>478</v>
      </c>
      <c r="AA198" s="12" t="s">
        <v>496</v>
      </c>
    </row>
    <row r="199" spans="1:27" ht="34.5" customHeight="1">
      <c r="A199" s="27">
        <v>192</v>
      </c>
      <c r="B199" s="14" t="s">
        <v>386</v>
      </c>
      <c r="C199" s="15" t="s">
        <v>375</v>
      </c>
      <c r="D199" s="13" t="s">
        <v>137</v>
      </c>
      <c r="E199" s="15" t="s">
        <v>661</v>
      </c>
      <c r="F199" s="15" t="s">
        <v>387</v>
      </c>
      <c r="G199" s="16" t="s">
        <v>138</v>
      </c>
      <c r="H199" s="16" t="s">
        <v>139</v>
      </c>
      <c r="I199" s="12" t="s">
        <v>389</v>
      </c>
      <c r="J199" s="32">
        <v>90</v>
      </c>
      <c r="K199" s="56">
        <v>1162.26</v>
      </c>
      <c r="L199" s="11">
        <f t="shared" si="6"/>
        <v>11.74</v>
      </c>
      <c r="M199" s="11"/>
      <c r="N199" s="11"/>
      <c r="O199" s="108">
        <v>28712594.92</v>
      </c>
      <c r="P199" s="108" t="s">
        <v>896</v>
      </c>
      <c r="Q199" s="108">
        <v>28712594.92</v>
      </c>
      <c r="R199" s="108">
        <v>2917872080</v>
      </c>
      <c r="S199" s="108" t="s">
        <v>896</v>
      </c>
      <c r="T199" s="108">
        <v>2917872080</v>
      </c>
      <c r="U199" s="21" t="s">
        <v>234</v>
      </c>
      <c r="V199" s="12" t="s">
        <v>34</v>
      </c>
      <c r="W199" s="12" t="s">
        <v>147</v>
      </c>
      <c r="X199" s="12" t="s">
        <v>476</v>
      </c>
      <c r="Y199" s="12" t="s">
        <v>656</v>
      </c>
      <c r="Z199" s="12" t="s">
        <v>478</v>
      </c>
      <c r="AA199" s="12" t="s">
        <v>487</v>
      </c>
    </row>
    <row r="200" spans="1:27" ht="34.5" customHeight="1">
      <c r="A200" s="27">
        <v>193</v>
      </c>
      <c r="B200" s="14" t="s">
        <v>386</v>
      </c>
      <c r="C200" s="15" t="s">
        <v>375</v>
      </c>
      <c r="D200" s="18" t="s">
        <v>288</v>
      </c>
      <c r="E200" s="15" t="s">
        <v>358</v>
      </c>
      <c r="F200" s="15" t="s">
        <v>387</v>
      </c>
      <c r="G200" s="16" t="s">
        <v>79</v>
      </c>
      <c r="H200" s="16" t="s">
        <v>80</v>
      </c>
      <c r="I200" s="12" t="s">
        <v>389</v>
      </c>
      <c r="J200" s="17">
        <v>25</v>
      </c>
      <c r="K200" s="11">
        <v>1430</v>
      </c>
      <c r="L200" s="11">
        <f t="shared" si="6"/>
        <v>14.444444444444445</v>
      </c>
      <c r="M200" s="108">
        <v>0</v>
      </c>
      <c r="N200" s="108">
        <v>2579194.78</v>
      </c>
      <c r="O200" s="108">
        <v>6961840.539999999</v>
      </c>
      <c r="P200" s="108" t="s">
        <v>896</v>
      </c>
      <c r="Q200" s="108">
        <v>6961840.54</v>
      </c>
      <c r="R200" s="108">
        <v>710653143.6</v>
      </c>
      <c r="S200" s="108" t="s">
        <v>896</v>
      </c>
      <c r="T200" s="108">
        <v>710653143.6</v>
      </c>
      <c r="U200" s="12" t="s">
        <v>141</v>
      </c>
      <c r="V200" s="12" t="s">
        <v>123</v>
      </c>
      <c r="W200" s="12" t="s">
        <v>971</v>
      </c>
      <c r="X200" s="12" t="s">
        <v>476</v>
      </c>
      <c r="Y200" s="12" t="s">
        <v>656</v>
      </c>
      <c r="Z200" s="12" t="s">
        <v>478</v>
      </c>
      <c r="AA200" s="12" t="s">
        <v>487</v>
      </c>
    </row>
    <row r="201" spans="1:27" ht="34.5" customHeight="1">
      <c r="A201" s="27">
        <v>194</v>
      </c>
      <c r="B201" s="14" t="s">
        <v>386</v>
      </c>
      <c r="C201" s="15" t="s">
        <v>375</v>
      </c>
      <c r="D201" s="18" t="s">
        <v>811</v>
      </c>
      <c r="E201" s="86" t="s">
        <v>812</v>
      </c>
      <c r="F201" s="15" t="s">
        <v>531</v>
      </c>
      <c r="G201" s="87" t="s">
        <v>813</v>
      </c>
      <c r="H201" s="87" t="s">
        <v>592</v>
      </c>
      <c r="I201" s="12" t="s">
        <v>389</v>
      </c>
      <c r="J201" s="97">
        <v>150</v>
      </c>
      <c r="K201" s="11"/>
      <c r="L201" s="11"/>
      <c r="M201" s="108">
        <v>48540000.12</v>
      </c>
      <c r="N201" s="108">
        <v>46960499.66</v>
      </c>
      <c r="O201" s="128">
        <v>95500499.78</v>
      </c>
      <c r="P201" s="128" t="s">
        <v>896</v>
      </c>
      <c r="Q201" s="128">
        <v>95500499.78</v>
      </c>
      <c r="R201" s="128">
        <v>9741552000</v>
      </c>
      <c r="S201" s="128" t="s">
        <v>896</v>
      </c>
      <c r="T201" s="128">
        <v>9741552000</v>
      </c>
      <c r="U201" s="21" t="s">
        <v>234</v>
      </c>
      <c r="V201" s="12" t="s">
        <v>34</v>
      </c>
      <c r="W201" s="12" t="s">
        <v>147</v>
      </c>
      <c r="X201" s="12"/>
      <c r="Y201" s="12"/>
      <c r="Z201" s="12"/>
      <c r="AA201" s="12"/>
    </row>
    <row r="202" spans="1:27" ht="34.5" customHeight="1">
      <c r="A202" s="27">
        <v>195</v>
      </c>
      <c r="B202" s="14" t="s">
        <v>397</v>
      </c>
      <c r="C202" s="15" t="s">
        <v>375</v>
      </c>
      <c r="D202" s="12" t="s">
        <v>279</v>
      </c>
      <c r="E202" s="15" t="s">
        <v>124</v>
      </c>
      <c r="F202" s="29" t="s">
        <v>28</v>
      </c>
      <c r="G202" s="16" t="s">
        <v>125</v>
      </c>
      <c r="H202" s="16" t="s">
        <v>61</v>
      </c>
      <c r="I202" s="12" t="s">
        <v>377</v>
      </c>
      <c r="J202" s="43">
        <v>611.5</v>
      </c>
      <c r="K202" s="57">
        <v>12945.24</v>
      </c>
      <c r="L202" s="11">
        <f t="shared" si="6"/>
        <v>130.76</v>
      </c>
      <c r="M202" s="11"/>
      <c r="N202" s="11"/>
      <c r="O202" s="11"/>
      <c r="P202" s="11"/>
      <c r="Q202" s="11"/>
      <c r="R202" s="11"/>
      <c r="S202" s="11"/>
      <c r="T202" s="11"/>
      <c r="U202" s="12" t="s">
        <v>35</v>
      </c>
      <c r="V202" s="12" t="s">
        <v>123</v>
      </c>
      <c r="W202" s="12" t="s">
        <v>147</v>
      </c>
      <c r="X202" s="12" t="s">
        <v>476</v>
      </c>
      <c r="Y202" s="12" t="s">
        <v>657</v>
      </c>
      <c r="Z202" s="12" t="s">
        <v>478</v>
      </c>
      <c r="AA202" s="12" t="s">
        <v>493</v>
      </c>
    </row>
    <row r="203" spans="1:27" ht="34.5" customHeight="1">
      <c r="A203" s="27">
        <v>196</v>
      </c>
      <c r="B203" s="14" t="s">
        <v>397</v>
      </c>
      <c r="C203" s="15" t="s">
        <v>375</v>
      </c>
      <c r="D203" s="18" t="s">
        <v>362</v>
      </c>
      <c r="E203" s="15" t="s">
        <v>666</v>
      </c>
      <c r="F203" s="15" t="s">
        <v>28</v>
      </c>
      <c r="G203" s="16" t="s">
        <v>8</v>
      </c>
      <c r="H203" s="16" t="s">
        <v>76</v>
      </c>
      <c r="I203" s="12" t="s">
        <v>377</v>
      </c>
      <c r="J203" s="17">
        <v>70</v>
      </c>
      <c r="K203" s="55">
        <v>3267</v>
      </c>
      <c r="L203" s="11">
        <f t="shared" si="6"/>
        <v>33</v>
      </c>
      <c r="M203" s="108">
        <v>785985.28</v>
      </c>
      <c r="N203" s="108">
        <v>9804143.8</v>
      </c>
      <c r="O203" s="128">
        <v>10590129.08</v>
      </c>
      <c r="P203" s="128" t="s">
        <v>896</v>
      </c>
      <c r="Q203" s="128">
        <v>10590129.08</v>
      </c>
      <c r="R203" s="128">
        <v>1078207652.96</v>
      </c>
      <c r="S203" s="128" t="s">
        <v>896</v>
      </c>
      <c r="T203" s="128">
        <v>1078207652.96</v>
      </c>
      <c r="U203" s="12" t="s">
        <v>141</v>
      </c>
      <c r="V203" s="12" t="s">
        <v>123</v>
      </c>
      <c r="W203" s="12" t="s">
        <v>147</v>
      </c>
      <c r="X203" s="12" t="s">
        <v>476</v>
      </c>
      <c r="Y203" s="12" t="s">
        <v>657</v>
      </c>
      <c r="Z203" s="12" t="s">
        <v>478</v>
      </c>
      <c r="AA203" s="12" t="s">
        <v>495</v>
      </c>
    </row>
    <row r="204" spans="1:27" ht="34.5" customHeight="1">
      <c r="A204" s="27">
        <v>197</v>
      </c>
      <c r="B204" s="14" t="s">
        <v>397</v>
      </c>
      <c r="C204" s="15" t="s">
        <v>375</v>
      </c>
      <c r="D204" s="18"/>
      <c r="E204" s="15" t="s">
        <v>285</v>
      </c>
      <c r="F204" s="15" t="s">
        <v>28</v>
      </c>
      <c r="G204" s="16" t="s">
        <v>290</v>
      </c>
      <c r="H204" s="16" t="s">
        <v>291</v>
      </c>
      <c r="I204" s="12" t="s">
        <v>377</v>
      </c>
      <c r="J204" s="17">
        <v>9.966</v>
      </c>
      <c r="K204" s="11">
        <v>162</v>
      </c>
      <c r="L204" s="11">
        <f t="shared" si="6"/>
        <v>1.6363636363636365</v>
      </c>
      <c r="M204" s="11"/>
      <c r="N204" s="11"/>
      <c r="O204" s="11"/>
      <c r="P204" s="11"/>
      <c r="Q204" s="11"/>
      <c r="R204" s="11"/>
      <c r="S204" s="11"/>
      <c r="T204" s="11"/>
      <c r="U204" s="12" t="s">
        <v>35</v>
      </c>
      <c r="V204" s="12" t="s">
        <v>123</v>
      </c>
      <c r="W204" s="12" t="s">
        <v>970</v>
      </c>
      <c r="X204" s="12" t="s">
        <v>476</v>
      </c>
      <c r="Y204" s="12" t="s">
        <v>657</v>
      </c>
      <c r="Z204" s="12" t="s">
        <v>478</v>
      </c>
      <c r="AA204" s="12" t="s">
        <v>486</v>
      </c>
    </row>
    <row r="205" spans="1:27" ht="34.5" customHeight="1">
      <c r="A205" s="27">
        <v>198</v>
      </c>
      <c r="B205" s="14" t="s">
        <v>397</v>
      </c>
      <c r="C205" s="15" t="s">
        <v>375</v>
      </c>
      <c r="D205" s="18" t="s">
        <v>746</v>
      </c>
      <c r="E205" s="86" t="s">
        <v>747</v>
      </c>
      <c r="F205" s="15" t="s">
        <v>28</v>
      </c>
      <c r="G205" s="87" t="s">
        <v>748</v>
      </c>
      <c r="H205" s="87" t="s">
        <v>749</v>
      </c>
      <c r="I205" s="12" t="s">
        <v>377</v>
      </c>
      <c r="J205" s="85">
        <v>126728000</v>
      </c>
      <c r="K205" s="11"/>
      <c r="L205" s="11"/>
      <c r="M205" s="108">
        <v>72593.76</v>
      </c>
      <c r="N205" s="108">
        <v>28662912.380000003</v>
      </c>
      <c r="O205" s="128">
        <v>38608443.010000005</v>
      </c>
      <c r="P205" s="128" t="s">
        <v>896</v>
      </c>
      <c r="Q205" s="128">
        <v>38608443.01</v>
      </c>
      <c r="R205" s="128">
        <v>3942468215.71</v>
      </c>
      <c r="S205" s="128" t="s">
        <v>896</v>
      </c>
      <c r="T205" s="128">
        <v>3942468215.71</v>
      </c>
      <c r="U205" s="12" t="s">
        <v>35</v>
      </c>
      <c r="V205" s="12" t="s">
        <v>123</v>
      </c>
      <c r="W205" s="12" t="s">
        <v>147</v>
      </c>
      <c r="X205" s="12"/>
      <c r="Y205" s="12"/>
      <c r="Z205" s="12" t="s">
        <v>478</v>
      </c>
      <c r="AA205" s="12"/>
    </row>
    <row r="206" spans="1:27" ht="34.5" customHeight="1">
      <c r="A206" s="27">
        <v>199</v>
      </c>
      <c r="B206" s="14" t="s">
        <v>397</v>
      </c>
      <c r="C206" s="15" t="s">
        <v>375</v>
      </c>
      <c r="D206" s="18" t="s">
        <v>440</v>
      </c>
      <c r="E206" s="15" t="s">
        <v>650</v>
      </c>
      <c r="F206" s="15" t="s">
        <v>102</v>
      </c>
      <c r="G206" s="16" t="s">
        <v>13</v>
      </c>
      <c r="H206" s="16" t="s">
        <v>14</v>
      </c>
      <c r="I206" s="12" t="s">
        <v>377</v>
      </c>
      <c r="J206" s="17">
        <v>13.133</v>
      </c>
      <c r="K206" s="11">
        <v>97.869</v>
      </c>
      <c r="L206" s="11">
        <f aca="true" t="shared" si="7" ref="L206:L215">K206/99</f>
        <v>0.9885757575757576</v>
      </c>
      <c r="M206" s="11"/>
      <c r="N206" s="11"/>
      <c r="O206" s="108">
        <v>377994</v>
      </c>
      <c r="P206" s="108" t="s">
        <v>896</v>
      </c>
      <c r="Q206" s="108">
        <v>377994</v>
      </c>
      <c r="R206" s="108">
        <v>38306992.129999995</v>
      </c>
      <c r="S206" s="108" t="s">
        <v>896</v>
      </c>
      <c r="T206" s="108">
        <v>38306992.13</v>
      </c>
      <c r="U206" s="12" t="s">
        <v>35</v>
      </c>
      <c r="V206" s="12" t="s">
        <v>123</v>
      </c>
      <c r="W206" s="12" t="s">
        <v>970</v>
      </c>
      <c r="X206" s="12" t="s">
        <v>476</v>
      </c>
      <c r="Y206" s="12" t="s">
        <v>657</v>
      </c>
      <c r="Z206" s="12" t="s">
        <v>478</v>
      </c>
      <c r="AA206" s="12"/>
    </row>
    <row r="207" spans="1:27" ht="34.5" customHeight="1">
      <c r="A207" s="27">
        <v>200</v>
      </c>
      <c r="B207" s="14" t="s">
        <v>397</v>
      </c>
      <c r="C207" s="15" t="s">
        <v>375</v>
      </c>
      <c r="D207" s="18" t="s">
        <v>529</v>
      </c>
      <c r="E207" s="15" t="s">
        <v>253</v>
      </c>
      <c r="F207" s="15" t="s">
        <v>102</v>
      </c>
      <c r="G207" s="16" t="s">
        <v>170</v>
      </c>
      <c r="H207" s="16" t="s">
        <v>14</v>
      </c>
      <c r="I207" s="12" t="s">
        <v>377</v>
      </c>
      <c r="J207" s="17">
        <v>23.1</v>
      </c>
      <c r="K207" s="11">
        <v>361.401</v>
      </c>
      <c r="L207" s="11">
        <f t="shared" si="7"/>
        <v>3.6505151515151515</v>
      </c>
      <c r="M207" s="11"/>
      <c r="N207" s="11"/>
      <c r="O207" s="11"/>
      <c r="P207" s="11"/>
      <c r="Q207" s="11"/>
      <c r="R207" s="11"/>
      <c r="S207" s="11"/>
      <c r="T207" s="11"/>
      <c r="U207" s="12" t="s">
        <v>35</v>
      </c>
      <c r="V207" s="12" t="s">
        <v>123</v>
      </c>
      <c r="W207" s="12" t="s">
        <v>970</v>
      </c>
      <c r="X207" s="12" t="s">
        <v>476</v>
      </c>
      <c r="Y207" s="12" t="s">
        <v>657</v>
      </c>
      <c r="Z207" s="12" t="s">
        <v>478</v>
      </c>
      <c r="AA207" s="12"/>
    </row>
    <row r="208" spans="1:27" ht="34.5" customHeight="1">
      <c r="A208" s="27">
        <v>201</v>
      </c>
      <c r="B208" s="14" t="s">
        <v>397</v>
      </c>
      <c r="C208" s="15" t="s">
        <v>375</v>
      </c>
      <c r="D208" s="18"/>
      <c r="E208" s="15" t="s">
        <v>675</v>
      </c>
      <c r="F208" s="15" t="s">
        <v>347</v>
      </c>
      <c r="G208" s="16" t="s">
        <v>676</v>
      </c>
      <c r="H208" s="16" t="s">
        <v>677</v>
      </c>
      <c r="I208" s="12" t="s">
        <v>377</v>
      </c>
      <c r="J208" s="17">
        <v>0.85</v>
      </c>
      <c r="K208" s="49">
        <v>79.425</v>
      </c>
      <c r="L208" s="11">
        <f t="shared" si="7"/>
        <v>0.8022727272727272</v>
      </c>
      <c r="M208" s="11"/>
      <c r="N208" s="11"/>
      <c r="O208" s="11"/>
      <c r="P208" s="11"/>
      <c r="Q208" s="11"/>
      <c r="R208" s="11"/>
      <c r="S208" s="11"/>
      <c r="T208" s="11"/>
      <c r="U208" s="12" t="s">
        <v>141</v>
      </c>
      <c r="V208" s="12" t="s">
        <v>123</v>
      </c>
      <c r="W208" s="12" t="s">
        <v>970</v>
      </c>
      <c r="X208" s="12" t="s">
        <v>476</v>
      </c>
      <c r="Y208" s="12" t="s">
        <v>657</v>
      </c>
      <c r="Z208" s="12" t="s">
        <v>478</v>
      </c>
      <c r="AA208" s="12"/>
    </row>
    <row r="209" spans="1:27" ht="34.5" customHeight="1">
      <c r="A209" s="27">
        <v>202</v>
      </c>
      <c r="B209" s="14" t="s">
        <v>397</v>
      </c>
      <c r="C209" s="15" t="s">
        <v>375</v>
      </c>
      <c r="D209" s="18" t="s">
        <v>280</v>
      </c>
      <c r="E209" s="15" t="s">
        <v>360</v>
      </c>
      <c r="F209" s="29" t="s">
        <v>695</v>
      </c>
      <c r="G209" s="16" t="s">
        <v>462</v>
      </c>
      <c r="H209" s="16" t="s">
        <v>281</v>
      </c>
      <c r="I209" s="12" t="s">
        <v>377</v>
      </c>
      <c r="J209" s="54">
        <v>14878000</v>
      </c>
      <c r="K209" s="55">
        <v>1768.14</v>
      </c>
      <c r="L209" s="11">
        <f t="shared" si="7"/>
        <v>17.86</v>
      </c>
      <c r="M209" s="11"/>
      <c r="N209" s="11"/>
      <c r="O209" s="11"/>
      <c r="P209" s="11"/>
      <c r="Q209" s="11"/>
      <c r="R209" s="11"/>
      <c r="S209" s="11"/>
      <c r="T209" s="11"/>
      <c r="U209" s="12" t="s">
        <v>35</v>
      </c>
      <c r="V209" s="12" t="s">
        <v>123</v>
      </c>
      <c r="W209" s="12" t="s">
        <v>147</v>
      </c>
      <c r="X209" s="12" t="s">
        <v>476</v>
      </c>
      <c r="Y209" s="12" t="s">
        <v>658</v>
      </c>
      <c r="Z209" s="12" t="s">
        <v>478</v>
      </c>
      <c r="AA209" s="12" t="s">
        <v>486</v>
      </c>
    </row>
    <row r="210" spans="1:27" s="39" customFormat="1" ht="34.5" customHeight="1">
      <c r="A210" s="27">
        <v>203</v>
      </c>
      <c r="B210" s="14" t="s">
        <v>397</v>
      </c>
      <c r="C210" s="15" t="s">
        <v>375</v>
      </c>
      <c r="D210" s="18" t="s">
        <v>48</v>
      </c>
      <c r="E210" s="11" t="s">
        <v>286</v>
      </c>
      <c r="F210" s="15" t="s">
        <v>616</v>
      </c>
      <c r="G210" s="16" t="s">
        <v>12</v>
      </c>
      <c r="H210" s="16" t="s">
        <v>61</v>
      </c>
      <c r="I210" s="12" t="s">
        <v>377</v>
      </c>
      <c r="J210" s="22">
        <v>87.13</v>
      </c>
      <c r="K210" s="55">
        <v>2141.37</v>
      </c>
      <c r="L210" s="11">
        <f t="shared" si="7"/>
        <v>21.63</v>
      </c>
      <c r="M210" s="108">
        <v>0</v>
      </c>
      <c r="N210" s="108">
        <v>587980.4</v>
      </c>
      <c r="O210" s="128">
        <v>899026.4</v>
      </c>
      <c r="P210" s="128" t="s">
        <v>896</v>
      </c>
      <c r="Q210" s="128">
        <v>899026.4</v>
      </c>
      <c r="R210" s="128">
        <v>90730597.39</v>
      </c>
      <c r="S210" s="128" t="s">
        <v>896</v>
      </c>
      <c r="T210" s="128">
        <v>90730597.39</v>
      </c>
      <c r="U210" s="21" t="s">
        <v>35</v>
      </c>
      <c r="V210" s="12" t="s">
        <v>34</v>
      </c>
      <c r="W210" s="12" t="s">
        <v>147</v>
      </c>
      <c r="X210" s="12" t="s">
        <v>476</v>
      </c>
      <c r="Y210" s="12" t="s">
        <v>656</v>
      </c>
      <c r="Z210" s="12" t="s">
        <v>478</v>
      </c>
      <c r="AA210" s="12" t="s">
        <v>486</v>
      </c>
    </row>
    <row r="211" spans="1:27" s="39" customFormat="1" ht="48.75" customHeight="1">
      <c r="A211" s="27">
        <v>204</v>
      </c>
      <c r="B211" s="14" t="s">
        <v>397</v>
      </c>
      <c r="C211" s="15" t="s">
        <v>375</v>
      </c>
      <c r="D211" s="18"/>
      <c r="E211" s="15" t="s">
        <v>564</v>
      </c>
      <c r="F211" s="15" t="s">
        <v>616</v>
      </c>
      <c r="G211" s="16"/>
      <c r="H211" s="16"/>
      <c r="I211" s="12"/>
      <c r="J211" s="32"/>
      <c r="K211" s="11">
        <v>465</v>
      </c>
      <c r="L211" s="11">
        <f t="shared" si="7"/>
        <v>4.696969696969697</v>
      </c>
      <c r="M211" s="11"/>
      <c r="N211" s="11"/>
      <c r="O211" s="11"/>
      <c r="P211" s="11"/>
      <c r="Q211" s="11"/>
      <c r="R211" s="11"/>
      <c r="S211" s="11"/>
      <c r="T211" s="11"/>
      <c r="U211" s="12" t="s">
        <v>35</v>
      </c>
      <c r="V211" s="12" t="s">
        <v>123</v>
      </c>
      <c r="W211" s="12" t="s">
        <v>971</v>
      </c>
      <c r="X211" s="12" t="s">
        <v>476</v>
      </c>
      <c r="Y211" s="12" t="s">
        <v>656</v>
      </c>
      <c r="Z211" s="12" t="s">
        <v>478</v>
      </c>
      <c r="AA211" s="12" t="s">
        <v>486</v>
      </c>
    </row>
    <row r="212" spans="1:27" s="39" customFormat="1" ht="34.5" customHeight="1">
      <c r="A212" s="27">
        <v>205</v>
      </c>
      <c r="B212" s="14" t="s">
        <v>397</v>
      </c>
      <c r="C212" s="15" t="s">
        <v>375</v>
      </c>
      <c r="D212" s="18" t="s">
        <v>119</v>
      </c>
      <c r="E212" s="15" t="s">
        <v>295</v>
      </c>
      <c r="F212" s="15" t="s">
        <v>616</v>
      </c>
      <c r="G212" s="16" t="s">
        <v>237</v>
      </c>
      <c r="H212" s="16"/>
      <c r="I212" s="12" t="s">
        <v>377</v>
      </c>
      <c r="J212" s="17">
        <v>14.001</v>
      </c>
      <c r="K212" s="11">
        <v>150</v>
      </c>
      <c r="L212" s="11">
        <f t="shared" si="7"/>
        <v>1.5151515151515151</v>
      </c>
      <c r="M212" s="11"/>
      <c r="N212" s="11"/>
      <c r="O212" s="11"/>
      <c r="P212" s="11"/>
      <c r="Q212" s="11"/>
      <c r="R212" s="11"/>
      <c r="S212" s="11"/>
      <c r="T212" s="11"/>
      <c r="U212" s="12" t="s">
        <v>35</v>
      </c>
      <c r="V212" s="12" t="s">
        <v>123</v>
      </c>
      <c r="W212" s="12" t="s">
        <v>971</v>
      </c>
      <c r="X212" s="12" t="s">
        <v>476</v>
      </c>
      <c r="Y212" s="12" t="s">
        <v>656</v>
      </c>
      <c r="Z212" s="12" t="s">
        <v>478</v>
      </c>
      <c r="AA212" s="12" t="s">
        <v>486</v>
      </c>
    </row>
    <row r="213" spans="1:27" s="39" customFormat="1" ht="34.5" customHeight="1">
      <c r="A213" s="27">
        <v>206</v>
      </c>
      <c r="B213" s="14" t="s">
        <v>397</v>
      </c>
      <c r="C213" s="15" t="s">
        <v>375</v>
      </c>
      <c r="D213" s="18" t="s">
        <v>119</v>
      </c>
      <c r="E213" s="15" t="s">
        <v>296</v>
      </c>
      <c r="F213" s="15" t="s">
        <v>616</v>
      </c>
      <c r="G213" s="16" t="s">
        <v>237</v>
      </c>
      <c r="H213" s="16"/>
      <c r="I213" s="12" t="s">
        <v>377</v>
      </c>
      <c r="J213" s="17">
        <v>10.113</v>
      </c>
      <c r="K213" s="11">
        <v>119.25</v>
      </c>
      <c r="L213" s="11">
        <f t="shared" si="7"/>
        <v>1.2045454545454546</v>
      </c>
      <c r="M213" s="11"/>
      <c r="N213" s="11"/>
      <c r="O213" s="11"/>
      <c r="P213" s="11"/>
      <c r="Q213" s="11"/>
      <c r="R213" s="11"/>
      <c r="S213" s="11"/>
      <c r="T213" s="11"/>
      <c r="U213" s="12" t="s">
        <v>35</v>
      </c>
      <c r="V213" s="12" t="s">
        <v>123</v>
      </c>
      <c r="W213" s="12" t="s">
        <v>971</v>
      </c>
      <c r="X213" s="12" t="s">
        <v>476</v>
      </c>
      <c r="Y213" s="12" t="s">
        <v>656</v>
      </c>
      <c r="Z213" s="12" t="s">
        <v>478</v>
      </c>
      <c r="AA213" s="12" t="s">
        <v>486</v>
      </c>
    </row>
    <row r="214" spans="1:27" s="39" customFormat="1" ht="34.5" customHeight="1">
      <c r="A214" s="27">
        <v>207</v>
      </c>
      <c r="B214" s="14" t="s">
        <v>397</v>
      </c>
      <c r="C214" s="15" t="s">
        <v>375</v>
      </c>
      <c r="D214" s="18" t="s">
        <v>451</v>
      </c>
      <c r="E214" s="15" t="s">
        <v>94</v>
      </c>
      <c r="F214" s="15" t="s">
        <v>616</v>
      </c>
      <c r="G214" s="16" t="s">
        <v>954</v>
      </c>
      <c r="H214" s="16" t="s">
        <v>7</v>
      </c>
      <c r="I214" s="12" t="s">
        <v>377</v>
      </c>
      <c r="J214" s="17">
        <v>84.75</v>
      </c>
      <c r="K214" s="11">
        <v>1000</v>
      </c>
      <c r="L214" s="11">
        <f t="shared" si="7"/>
        <v>10.1010101010101</v>
      </c>
      <c r="M214" s="11"/>
      <c r="N214" s="11"/>
      <c r="O214" s="11"/>
      <c r="P214" s="11"/>
      <c r="Q214" s="11"/>
      <c r="R214" s="11"/>
      <c r="S214" s="11"/>
      <c r="T214" s="11"/>
      <c r="U214" s="12" t="s">
        <v>35</v>
      </c>
      <c r="V214" s="12" t="s">
        <v>123</v>
      </c>
      <c r="W214" s="12" t="s">
        <v>971</v>
      </c>
      <c r="X214" s="12" t="s">
        <v>476</v>
      </c>
      <c r="Y214" s="12" t="s">
        <v>656</v>
      </c>
      <c r="Z214" s="12" t="s">
        <v>478</v>
      </c>
      <c r="AA214" s="12" t="s">
        <v>486</v>
      </c>
    </row>
    <row r="215" spans="1:27" ht="34.5" customHeight="1">
      <c r="A215" s="27">
        <v>208</v>
      </c>
      <c r="B215" s="14" t="s">
        <v>397</v>
      </c>
      <c r="C215" s="15" t="s">
        <v>375</v>
      </c>
      <c r="D215" s="18" t="s">
        <v>451</v>
      </c>
      <c r="E215" s="15" t="s">
        <v>94</v>
      </c>
      <c r="F215" s="15" t="s">
        <v>444</v>
      </c>
      <c r="G215" s="16" t="s">
        <v>954</v>
      </c>
      <c r="H215" s="16" t="s">
        <v>7</v>
      </c>
      <c r="I215" s="12" t="s">
        <v>377</v>
      </c>
      <c r="J215" s="17">
        <v>66</v>
      </c>
      <c r="K215" s="11">
        <v>2844</v>
      </c>
      <c r="L215" s="11">
        <f t="shared" si="7"/>
        <v>28.727272727272727</v>
      </c>
      <c r="M215" s="11"/>
      <c r="N215" s="11"/>
      <c r="O215" s="11"/>
      <c r="P215" s="11"/>
      <c r="Q215" s="11"/>
      <c r="R215" s="11"/>
      <c r="S215" s="11"/>
      <c r="T215" s="11"/>
      <c r="U215" s="12" t="s">
        <v>35</v>
      </c>
      <c r="V215" s="12" t="s">
        <v>123</v>
      </c>
      <c r="W215" s="12" t="s">
        <v>971</v>
      </c>
      <c r="X215" s="12" t="s">
        <v>476</v>
      </c>
      <c r="Y215" s="12" t="s">
        <v>656</v>
      </c>
      <c r="Z215" s="12" t="s">
        <v>478</v>
      </c>
      <c r="AA215" s="12" t="s">
        <v>491</v>
      </c>
    </row>
    <row r="216" spans="1:27" s="39" customFormat="1" ht="34.5" customHeight="1">
      <c r="A216" s="27">
        <v>209</v>
      </c>
      <c r="B216" s="14" t="s">
        <v>397</v>
      </c>
      <c r="C216" s="15" t="s">
        <v>375</v>
      </c>
      <c r="D216" s="18" t="s">
        <v>750</v>
      </c>
      <c r="E216" s="15" t="s">
        <v>94</v>
      </c>
      <c r="F216" s="15" t="s">
        <v>444</v>
      </c>
      <c r="G216" s="16" t="s">
        <v>954</v>
      </c>
      <c r="H216" s="16" t="s">
        <v>7</v>
      </c>
      <c r="I216" s="12" t="s">
        <v>377</v>
      </c>
      <c r="J216" s="17">
        <v>66</v>
      </c>
      <c r="K216" s="21" t="s">
        <v>751</v>
      </c>
      <c r="L216" s="21" t="s">
        <v>752</v>
      </c>
      <c r="M216" s="108">
        <v>2359610.46</v>
      </c>
      <c r="N216" s="108">
        <v>107378.38</v>
      </c>
      <c r="O216" s="128">
        <v>5698131.84</v>
      </c>
      <c r="P216" s="128">
        <v>2028256</v>
      </c>
      <c r="Q216" s="128">
        <v>7726387.84</v>
      </c>
      <c r="R216" s="128">
        <v>581178038.73</v>
      </c>
      <c r="S216" s="128">
        <v>206521691</v>
      </c>
      <c r="T216" s="128">
        <v>787699729.73</v>
      </c>
      <c r="U216" s="12" t="s">
        <v>35</v>
      </c>
      <c r="V216" s="12" t="s">
        <v>123</v>
      </c>
      <c r="W216" s="12" t="s">
        <v>971</v>
      </c>
      <c r="X216" s="12" t="s">
        <v>476</v>
      </c>
      <c r="Y216" s="12" t="s">
        <v>656</v>
      </c>
      <c r="Z216" s="12" t="s">
        <v>478</v>
      </c>
      <c r="AA216" s="12" t="s">
        <v>491</v>
      </c>
    </row>
    <row r="217" spans="1:27" ht="34.5" customHeight="1">
      <c r="A217" s="27">
        <v>210</v>
      </c>
      <c r="B217" s="14" t="s">
        <v>397</v>
      </c>
      <c r="C217" s="15" t="s">
        <v>375</v>
      </c>
      <c r="D217" s="18">
        <v>11000403</v>
      </c>
      <c r="E217" s="15" t="s">
        <v>301</v>
      </c>
      <c r="F217" s="15" t="s">
        <v>616</v>
      </c>
      <c r="G217" s="16" t="s">
        <v>287</v>
      </c>
      <c r="H217" s="16" t="s">
        <v>59</v>
      </c>
      <c r="I217" s="12" t="s">
        <v>377</v>
      </c>
      <c r="J217" s="17">
        <v>6.0367</v>
      </c>
      <c r="K217" s="11">
        <v>170.223</v>
      </c>
      <c r="L217" s="11">
        <f aca="true" t="shared" si="8" ref="L217:L249">K217/99</f>
        <v>1.7194242424242425</v>
      </c>
      <c r="M217" s="11"/>
      <c r="N217" s="11"/>
      <c r="O217" s="11"/>
      <c r="P217" s="11"/>
      <c r="Q217" s="11"/>
      <c r="R217" s="11"/>
      <c r="S217" s="11"/>
      <c r="T217" s="11"/>
      <c r="U217" s="12" t="s">
        <v>35</v>
      </c>
      <c r="V217" s="12" t="s">
        <v>123</v>
      </c>
      <c r="W217" s="12" t="s">
        <v>971</v>
      </c>
      <c r="X217" s="12" t="s">
        <v>476</v>
      </c>
      <c r="Y217" s="12" t="s">
        <v>656</v>
      </c>
      <c r="Z217" s="12" t="s">
        <v>478</v>
      </c>
      <c r="AA217" s="12" t="s">
        <v>486</v>
      </c>
    </row>
    <row r="218" spans="1:27" ht="34.5" customHeight="1">
      <c r="A218" s="27">
        <v>211</v>
      </c>
      <c r="B218" s="14" t="s">
        <v>397</v>
      </c>
      <c r="C218" s="15" t="s">
        <v>375</v>
      </c>
      <c r="D218" s="18">
        <v>12000309</v>
      </c>
      <c r="E218" s="15" t="s">
        <v>302</v>
      </c>
      <c r="F218" s="15" t="s">
        <v>616</v>
      </c>
      <c r="G218" s="16" t="s">
        <v>303</v>
      </c>
      <c r="H218" s="16" t="s">
        <v>424</v>
      </c>
      <c r="I218" s="12" t="s">
        <v>377</v>
      </c>
      <c r="J218" s="17">
        <v>4</v>
      </c>
      <c r="K218" s="11">
        <v>294.841</v>
      </c>
      <c r="L218" s="11">
        <f t="shared" si="8"/>
        <v>2.9781919191919193</v>
      </c>
      <c r="M218" s="11"/>
      <c r="N218" s="11"/>
      <c r="O218" s="11"/>
      <c r="P218" s="11"/>
      <c r="Q218" s="11"/>
      <c r="R218" s="11"/>
      <c r="S218" s="11"/>
      <c r="T218" s="11"/>
      <c r="U218" s="12" t="s">
        <v>35</v>
      </c>
      <c r="V218" s="12" t="s">
        <v>123</v>
      </c>
      <c r="W218" s="12" t="s">
        <v>971</v>
      </c>
      <c r="X218" s="12" t="s">
        <v>476</v>
      </c>
      <c r="Y218" s="12" t="s">
        <v>656</v>
      </c>
      <c r="Z218" s="12" t="s">
        <v>478</v>
      </c>
      <c r="AA218" s="12" t="s">
        <v>486</v>
      </c>
    </row>
    <row r="219" spans="1:27" ht="34.5" customHeight="1">
      <c r="A219" s="27">
        <v>212</v>
      </c>
      <c r="B219" s="14" t="s">
        <v>397</v>
      </c>
      <c r="C219" s="15" t="s">
        <v>375</v>
      </c>
      <c r="D219" s="23" t="s">
        <v>223</v>
      </c>
      <c r="E219" s="11" t="s">
        <v>226</v>
      </c>
      <c r="F219" s="15" t="s">
        <v>616</v>
      </c>
      <c r="G219" s="16" t="s">
        <v>405</v>
      </c>
      <c r="H219" s="16" t="s">
        <v>424</v>
      </c>
      <c r="I219" s="12"/>
      <c r="J219" s="22"/>
      <c r="K219" s="11">
        <v>351.108</v>
      </c>
      <c r="L219" s="11">
        <f t="shared" si="8"/>
        <v>3.5465454545454547</v>
      </c>
      <c r="M219" s="11"/>
      <c r="N219" s="11"/>
      <c r="O219" s="11"/>
      <c r="P219" s="11"/>
      <c r="Q219" s="11"/>
      <c r="R219" s="11"/>
      <c r="S219" s="11"/>
      <c r="T219" s="11"/>
      <c r="U219" s="12" t="s">
        <v>141</v>
      </c>
      <c r="V219" s="12" t="s">
        <v>123</v>
      </c>
      <c r="W219" s="12" t="s">
        <v>971</v>
      </c>
      <c r="X219" s="12" t="s">
        <v>476</v>
      </c>
      <c r="Y219" s="12" t="s">
        <v>656</v>
      </c>
      <c r="Z219" s="12" t="s">
        <v>478</v>
      </c>
      <c r="AA219" s="12" t="s">
        <v>486</v>
      </c>
    </row>
    <row r="220" spans="1:27" ht="34.5" customHeight="1">
      <c r="A220" s="27">
        <v>213</v>
      </c>
      <c r="B220" s="14" t="s">
        <v>397</v>
      </c>
      <c r="C220" s="15" t="s">
        <v>375</v>
      </c>
      <c r="D220" s="18"/>
      <c r="E220" s="15" t="s">
        <v>514</v>
      </c>
      <c r="F220" s="15" t="s">
        <v>294</v>
      </c>
      <c r="G220" s="16"/>
      <c r="H220" s="16"/>
      <c r="I220" s="12"/>
      <c r="J220" s="17"/>
      <c r="K220" s="11">
        <v>5</v>
      </c>
      <c r="L220" s="11">
        <f t="shared" si="8"/>
        <v>0.050505050505050504</v>
      </c>
      <c r="M220" s="11"/>
      <c r="N220" s="11"/>
      <c r="O220" s="11"/>
      <c r="P220" s="11"/>
      <c r="Q220" s="11"/>
      <c r="R220" s="11"/>
      <c r="S220" s="11"/>
      <c r="T220" s="11"/>
      <c r="U220" s="12" t="s">
        <v>35</v>
      </c>
      <c r="V220" s="12" t="s">
        <v>123</v>
      </c>
      <c r="W220" s="12" t="s">
        <v>970</v>
      </c>
      <c r="X220" s="12" t="s">
        <v>476</v>
      </c>
      <c r="Y220" s="12" t="s">
        <v>657</v>
      </c>
      <c r="Z220" s="12" t="s">
        <v>478</v>
      </c>
      <c r="AA220" s="12"/>
    </row>
    <row r="221" spans="1:27" ht="34.5" customHeight="1">
      <c r="A221" s="27">
        <v>214</v>
      </c>
      <c r="B221" s="14" t="s">
        <v>397</v>
      </c>
      <c r="C221" s="15" t="s">
        <v>375</v>
      </c>
      <c r="D221" s="18"/>
      <c r="E221" s="15" t="s">
        <v>515</v>
      </c>
      <c r="F221" s="15" t="s">
        <v>294</v>
      </c>
      <c r="G221" s="16"/>
      <c r="H221" s="16"/>
      <c r="I221" s="12"/>
      <c r="J221" s="17"/>
      <c r="K221" s="11">
        <v>5</v>
      </c>
      <c r="L221" s="11">
        <f t="shared" si="8"/>
        <v>0.050505050505050504</v>
      </c>
      <c r="M221" s="11"/>
      <c r="N221" s="11"/>
      <c r="O221" s="11"/>
      <c r="P221" s="11"/>
      <c r="Q221" s="11"/>
      <c r="R221" s="11"/>
      <c r="S221" s="11"/>
      <c r="T221" s="11"/>
      <c r="U221" s="12" t="s">
        <v>35</v>
      </c>
      <c r="V221" s="12" t="s">
        <v>123</v>
      </c>
      <c r="W221" s="12" t="s">
        <v>970</v>
      </c>
      <c r="X221" s="12" t="s">
        <v>476</v>
      </c>
      <c r="Y221" s="12" t="s">
        <v>657</v>
      </c>
      <c r="Z221" s="12" t="s">
        <v>478</v>
      </c>
      <c r="AA221" s="12" t="s">
        <v>486</v>
      </c>
    </row>
    <row r="222" spans="1:27" ht="34.5" customHeight="1">
      <c r="A222" s="27">
        <v>215</v>
      </c>
      <c r="B222" s="14" t="s">
        <v>397</v>
      </c>
      <c r="C222" s="15" t="s">
        <v>375</v>
      </c>
      <c r="D222" s="20"/>
      <c r="E222" s="15" t="s">
        <v>296</v>
      </c>
      <c r="F222" s="15" t="s">
        <v>294</v>
      </c>
      <c r="G222" s="16" t="s">
        <v>237</v>
      </c>
      <c r="H222" s="16"/>
      <c r="I222" s="21" t="s">
        <v>377</v>
      </c>
      <c r="J222" s="44">
        <v>10.082</v>
      </c>
      <c r="K222" s="11">
        <v>75</v>
      </c>
      <c r="L222" s="11">
        <f t="shared" si="8"/>
        <v>0.7575757575757576</v>
      </c>
      <c r="M222" s="11"/>
      <c r="N222" s="11"/>
      <c r="O222" s="11"/>
      <c r="P222" s="11"/>
      <c r="Q222" s="11"/>
      <c r="R222" s="11"/>
      <c r="S222" s="11"/>
      <c r="T222" s="11"/>
      <c r="U222" s="12" t="s">
        <v>35</v>
      </c>
      <c r="V222" s="12" t="s">
        <v>123</v>
      </c>
      <c r="W222" s="12" t="s">
        <v>970</v>
      </c>
      <c r="X222" s="12" t="s">
        <v>476</v>
      </c>
      <c r="Y222" s="12" t="s">
        <v>657</v>
      </c>
      <c r="Z222" s="12" t="s">
        <v>478</v>
      </c>
      <c r="AA222" s="12" t="s">
        <v>486</v>
      </c>
    </row>
    <row r="223" spans="1:27" ht="34.5" customHeight="1">
      <c r="A223" s="27">
        <v>216</v>
      </c>
      <c r="B223" s="14" t="s">
        <v>397</v>
      </c>
      <c r="C223" s="15" t="s">
        <v>375</v>
      </c>
      <c r="D223" s="18" t="s">
        <v>120</v>
      </c>
      <c r="E223" s="15" t="s">
        <v>359</v>
      </c>
      <c r="F223" s="15" t="s">
        <v>294</v>
      </c>
      <c r="G223" s="16" t="s">
        <v>238</v>
      </c>
      <c r="H223" s="16"/>
      <c r="I223" s="12" t="s">
        <v>377</v>
      </c>
      <c r="J223" s="17">
        <v>13.819</v>
      </c>
      <c r="K223" s="11">
        <v>75</v>
      </c>
      <c r="L223" s="11">
        <f t="shared" si="8"/>
        <v>0.7575757575757576</v>
      </c>
      <c r="M223" s="11"/>
      <c r="N223" s="11"/>
      <c r="O223" s="11"/>
      <c r="P223" s="11"/>
      <c r="Q223" s="11"/>
      <c r="R223" s="11"/>
      <c r="S223" s="11"/>
      <c r="T223" s="11"/>
      <c r="U223" s="12" t="s">
        <v>35</v>
      </c>
      <c r="V223" s="12" t="s">
        <v>123</v>
      </c>
      <c r="W223" s="12" t="s">
        <v>970</v>
      </c>
      <c r="X223" s="12" t="s">
        <v>476</v>
      </c>
      <c r="Y223" s="12" t="s">
        <v>657</v>
      </c>
      <c r="Z223" s="12" t="s">
        <v>478</v>
      </c>
      <c r="AA223" s="12"/>
    </row>
    <row r="224" spans="1:27" ht="34.5" customHeight="1">
      <c r="A224" s="27">
        <v>217</v>
      </c>
      <c r="B224" s="14" t="s">
        <v>397</v>
      </c>
      <c r="C224" s="15" t="s">
        <v>375</v>
      </c>
      <c r="D224" s="18" t="s">
        <v>119</v>
      </c>
      <c r="E224" s="15" t="s">
        <v>295</v>
      </c>
      <c r="F224" s="15" t="s">
        <v>294</v>
      </c>
      <c r="G224" s="16" t="s">
        <v>237</v>
      </c>
      <c r="H224" s="16"/>
      <c r="I224" s="12" t="s">
        <v>377</v>
      </c>
      <c r="J224" s="17">
        <v>14.001</v>
      </c>
      <c r="K224" s="11">
        <v>80</v>
      </c>
      <c r="L224" s="11">
        <f t="shared" si="8"/>
        <v>0.8080808080808081</v>
      </c>
      <c r="M224" s="11"/>
      <c r="N224" s="11"/>
      <c r="O224" s="11"/>
      <c r="P224" s="11"/>
      <c r="Q224" s="11"/>
      <c r="R224" s="11"/>
      <c r="S224" s="11"/>
      <c r="T224" s="11"/>
      <c r="U224" s="12" t="s">
        <v>35</v>
      </c>
      <c r="V224" s="12" t="s">
        <v>123</v>
      </c>
      <c r="W224" s="12" t="s">
        <v>970</v>
      </c>
      <c r="X224" s="12" t="s">
        <v>476</v>
      </c>
      <c r="Y224" s="12" t="s">
        <v>657</v>
      </c>
      <c r="Z224" s="12" t="s">
        <v>478</v>
      </c>
      <c r="AA224" s="12"/>
    </row>
    <row r="225" spans="1:27" ht="34.5" customHeight="1">
      <c r="A225" s="27">
        <v>218</v>
      </c>
      <c r="B225" s="14" t="s">
        <v>397</v>
      </c>
      <c r="C225" s="15" t="s">
        <v>375</v>
      </c>
      <c r="D225" s="18"/>
      <c r="E225" s="15" t="s">
        <v>331</v>
      </c>
      <c r="F225" s="15" t="s">
        <v>444</v>
      </c>
      <c r="G225" s="16" t="s">
        <v>648</v>
      </c>
      <c r="H225" s="16" t="s">
        <v>609</v>
      </c>
      <c r="I225" s="12" t="s">
        <v>377</v>
      </c>
      <c r="J225" s="17">
        <v>10</v>
      </c>
      <c r="K225" s="11">
        <v>100</v>
      </c>
      <c r="L225" s="11">
        <f t="shared" si="8"/>
        <v>1.0101010101010102</v>
      </c>
      <c r="M225" s="11"/>
      <c r="N225" s="11"/>
      <c r="O225" s="11"/>
      <c r="P225" s="11"/>
      <c r="Q225" s="11"/>
      <c r="R225" s="11"/>
      <c r="S225" s="11"/>
      <c r="T225" s="11"/>
      <c r="U225" s="12" t="s">
        <v>35</v>
      </c>
      <c r="V225" s="12" t="s">
        <v>123</v>
      </c>
      <c r="W225" s="12" t="s">
        <v>971</v>
      </c>
      <c r="X225" s="12" t="s">
        <v>476</v>
      </c>
      <c r="Y225" s="12" t="s">
        <v>656</v>
      </c>
      <c r="Z225" s="12" t="s">
        <v>478</v>
      </c>
      <c r="AA225" s="12" t="s">
        <v>491</v>
      </c>
    </row>
    <row r="226" spans="1:27" ht="34.5" customHeight="1">
      <c r="A226" s="27">
        <v>219</v>
      </c>
      <c r="B226" s="14" t="s">
        <v>397</v>
      </c>
      <c r="C226" s="20" t="s">
        <v>375</v>
      </c>
      <c r="D226" s="20" t="s">
        <v>600</v>
      </c>
      <c r="E226" s="15" t="s">
        <v>6</v>
      </c>
      <c r="F226" s="15" t="s">
        <v>444</v>
      </c>
      <c r="G226" s="16" t="s">
        <v>601</v>
      </c>
      <c r="H226" s="16" t="s">
        <v>275</v>
      </c>
      <c r="I226" s="12" t="s">
        <v>377</v>
      </c>
      <c r="J226" s="54">
        <v>81000000</v>
      </c>
      <c r="K226" s="11">
        <v>3598</v>
      </c>
      <c r="L226" s="11">
        <f t="shared" si="8"/>
        <v>36.343434343434346</v>
      </c>
      <c r="M226" s="108">
        <v>180000</v>
      </c>
      <c r="N226" s="108">
        <v>2319795.26</v>
      </c>
      <c r="O226" s="128">
        <v>6653182.26</v>
      </c>
      <c r="P226" s="128">
        <v>361620</v>
      </c>
      <c r="Q226" s="128">
        <v>7014802.26</v>
      </c>
      <c r="R226" s="128">
        <v>676003535.64</v>
      </c>
      <c r="S226" s="128">
        <v>36816641</v>
      </c>
      <c r="T226" s="128">
        <v>712820176.64</v>
      </c>
      <c r="U226" s="12" t="s">
        <v>35</v>
      </c>
      <c r="V226" s="12" t="s">
        <v>123</v>
      </c>
      <c r="W226" s="12" t="s">
        <v>971</v>
      </c>
      <c r="X226" s="12" t="s">
        <v>476</v>
      </c>
      <c r="Y226" s="12" t="s">
        <v>656</v>
      </c>
      <c r="Z226" s="12" t="s">
        <v>478</v>
      </c>
      <c r="AA226" s="12" t="s">
        <v>491</v>
      </c>
    </row>
    <row r="227" spans="1:27" ht="34.5" customHeight="1">
      <c r="A227" s="27">
        <v>220</v>
      </c>
      <c r="B227" s="14" t="s">
        <v>397</v>
      </c>
      <c r="C227" s="15" t="s">
        <v>375</v>
      </c>
      <c r="D227" s="20"/>
      <c r="E227" s="11" t="s">
        <v>565</v>
      </c>
      <c r="F227" s="15" t="s">
        <v>428</v>
      </c>
      <c r="G227" s="16" t="s">
        <v>11</v>
      </c>
      <c r="H227" s="16" t="s">
        <v>110</v>
      </c>
      <c r="I227" s="21" t="s">
        <v>377</v>
      </c>
      <c r="J227" s="17">
        <v>72</v>
      </c>
      <c r="K227" s="55">
        <v>500</v>
      </c>
      <c r="L227" s="11">
        <f t="shared" si="8"/>
        <v>5.05050505050505</v>
      </c>
      <c r="M227" s="11"/>
      <c r="N227" s="11"/>
      <c r="O227" s="11"/>
      <c r="P227" s="11"/>
      <c r="Q227" s="11"/>
      <c r="R227" s="11"/>
      <c r="S227" s="11"/>
      <c r="T227" s="11"/>
      <c r="U227" s="12" t="s">
        <v>35</v>
      </c>
      <c r="V227" s="12" t="s">
        <v>123</v>
      </c>
      <c r="W227" s="12" t="s">
        <v>970</v>
      </c>
      <c r="X227" s="12" t="s">
        <v>476</v>
      </c>
      <c r="Y227" s="12" t="s">
        <v>658</v>
      </c>
      <c r="Z227" s="12" t="s">
        <v>478</v>
      </c>
      <c r="AA227" s="12" t="s">
        <v>491</v>
      </c>
    </row>
    <row r="228" spans="1:27" ht="34.5" customHeight="1">
      <c r="A228" s="27">
        <v>221</v>
      </c>
      <c r="B228" s="14" t="s">
        <v>397</v>
      </c>
      <c r="C228" s="15" t="s">
        <v>375</v>
      </c>
      <c r="D228" s="20"/>
      <c r="E228" s="15" t="s">
        <v>23</v>
      </c>
      <c r="F228" s="11" t="s">
        <v>425</v>
      </c>
      <c r="G228" s="16" t="s">
        <v>9</v>
      </c>
      <c r="H228" s="16" t="s">
        <v>76</v>
      </c>
      <c r="I228" s="12" t="s">
        <v>377</v>
      </c>
      <c r="J228" s="32">
        <v>41.5</v>
      </c>
      <c r="K228" s="55">
        <v>1237.5</v>
      </c>
      <c r="L228" s="11">
        <f t="shared" si="8"/>
        <v>12.5</v>
      </c>
      <c r="M228" s="11"/>
      <c r="N228" s="11"/>
      <c r="O228" s="11"/>
      <c r="P228" s="11"/>
      <c r="Q228" s="11"/>
      <c r="R228" s="11"/>
      <c r="S228" s="11"/>
      <c r="T228" s="11"/>
      <c r="U228" s="12" t="s">
        <v>35</v>
      </c>
      <c r="V228" s="12" t="s">
        <v>123</v>
      </c>
      <c r="W228" s="12" t="s">
        <v>147</v>
      </c>
      <c r="X228" s="12" t="s">
        <v>476</v>
      </c>
      <c r="Y228" s="12" t="s">
        <v>657</v>
      </c>
      <c r="Z228" s="12" t="s">
        <v>478</v>
      </c>
      <c r="AA228" s="12"/>
    </row>
    <row r="229" spans="1:27" ht="34.5" customHeight="1">
      <c r="A229" s="27">
        <v>222</v>
      </c>
      <c r="B229" s="14" t="s">
        <v>397</v>
      </c>
      <c r="C229" s="15" t="s">
        <v>375</v>
      </c>
      <c r="D229" s="18" t="s">
        <v>65</v>
      </c>
      <c r="E229" s="15" t="s">
        <v>236</v>
      </c>
      <c r="F229" s="15" t="s">
        <v>425</v>
      </c>
      <c r="G229" s="16" t="s">
        <v>10</v>
      </c>
      <c r="H229" s="16" t="s">
        <v>372</v>
      </c>
      <c r="I229" s="12" t="s">
        <v>377</v>
      </c>
      <c r="J229" s="17">
        <v>40</v>
      </c>
      <c r="K229" s="55">
        <v>1600</v>
      </c>
      <c r="L229" s="11">
        <f t="shared" si="8"/>
        <v>16.161616161616163</v>
      </c>
      <c r="M229" s="11"/>
      <c r="N229" s="11"/>
      <c r="O229" s="11"/>
      <c r="P229" s="11"/>
      <c r="Q229" s="11"/>
      <c r="R229" s="11"/>
      <c r="S229" s="11"/>
      <c r="T229" s="11"/>
      <c r="U229" s="12" t="s">
        <v>35</v>
      </c>
      <c r="V229" s="12" t="s">
        <v>123</v>
      </c>
      <c r="W229" s="12" t="s">
        <v>970</v>
      </c>
      <c r="X229" s="12" t="s">
        <v>476</v>
      </c>
      <c r="Y229" s="12" t="s">
        <v>657</v>
      </c>
      <c r="Z229" s="12" t="s">
        <v>478</v>
      </c>
      <c r="AA229" s="12" t="s">
        <v>491</v>
      </c>
    </row>
    <row r="230" spans="1:27" ht="34.5" customHeight="1">
      <c r="A230" s="27">
        <v>223</v>
      </c>
      <c r="B230" s="14" t="s">
        <v>397</v>
      </c>
      <c r="C230" s="15" t="s">
        <v>375</v>
      </c>
      <c r="D230" s="18"/>
      <c r="E230" s="15" t="s">
        <v>195</v>
      </c>
      <c r="F230" s="15" t="s">
        <v>425</v>
      </c>
      <c r="G230" s="16" t="s">
        <v>955</v>
      </c>
      <c r="H230" s="16" t="s">
        <v>78</v>
      </c>
      <c r="I230" s="12" t="s">
        <v>377</v>
      </c>
      <c r="J230" s="17">
        <v>44.8</v>
      </c>
      <c r="K230" s="55">
        <v>1900</v>
      </c>
      <c r="L230" s="11">
        <f t="shared" si="8"/>
        <v>19.19191919191919</v>
      </c>
      <c r="M230" s="11"/>
      <c r="N230" s="11"/>
      <c r="O230" s="11"/>
      <c r="P230" s="11"/>
      <c r="Q230" s="11"/>
      <c r="R230" s="11"/>
      <c r="S230" s="11"/>
      <c r="T230" s="11"/>
      <c r="U230" s="12" t="s">
        <v>35</v>
      </c>
      <c r="V230" s="12" t="s">
        <v>123</v>
      </c>
      <c r="W230" s="12" t="s">
        <v>970</v>
      </c>
      <c r="X230" s="12" t="s">
        <v>476</v>
      </c>
      <c r="Y230" s="12" t="s">
        <v>657</v>
      </c>
      <c r="Z230" s="12" t="s">
        <v>478</v>
      </c>
      <c r="AA230" s="12" t="s">
        <v>491</v>
      </c>
    </row>
    <row r="231" spans="1:27" ht="34.5" customHeight="1">
      <c r="A231" s="27">
        <v>224</v>
      </c>
      <c r="B231" s="14" t="s">
        <v>397</v>
      </c>
      <c r="C231" s="15" t="s">
        <v>375</v>
      </c>
      <c r="D231" s="18" t="s">
        <v>814</v>
      </c>
      <c r="E231" s="86" t="s">
        <v>815</v>
      </c>
      <c r="F231" s="89" t="s">
        <v>255</v>
      </c>
      <c r="G231" s="87" t="s">
        <v>462</v>
      </c>
      <c r="H231" s="87" t="s">
        <v>717</v>
      </c>
      <c r="I231" s="12" t="s">
        <v>377</v>
      </c>
      <c r="J231" s="97">
        <v>56.49</v>
      </c>
      <c r="K231" s="55"/>
      <c r="L231" s="11"/>
      <c r="M231" s="108">
        <v>818611</v>
      </c>
      <c r="N231" s="108">
        <v>0</v>
      </c>
      <c r="O231" s="108">
        <v>818611</v>
      </c>
      <c r="P231" s="108" t="s">
        <v>896</v>
      </c>
      <c r="Q231" s="108">
        <v>818611</v>
      </c>
      <c r="R231" s="108">
        <v>83765844.07</v>
      </c>
      <c r="S231" s="108" t="s">
        <v>896</v>
      </c>
      <c r="T231" s="108">
        <v>83765844.07</v>
      </c>
      <c r="U231" s="12" t="s">
        <v>35</v>
      </c>
      <c r="V231" s="12" t="s">
        <v>123</v>
      </c>
      <c r="W231" s="12" t="s">
        <v>147</v>
      </c>
      <c r="X231" s="12"/>
      <c r="Y231" s="12"/>
      <c r="Z231" s="12"/>
      <c r="AA231" s="12"/>
    </row>
    <row r="232" spans="1:27" ht="34.5" customHeight="1">
      <c r="A232" s="27">
        <v>225</v>
      </c>
      <c r="B232" s="14" t="s">
        <v>397</v>
      </c>
      <c r="C232" s="15" t="s">
        <v>375</v>
      </c>
      <c r="D232" s="18" t="s">
        <v>816</v>
      </c>
      <c r="E232" s="93" t="s">
        <v>817</v>
      </c>
      <c r="F232" s="89" t="s">
        <v>255</v>
      </c>
      <c r="G232" s="87" t="s">
        <v>462</v>
      </c>
      <c r="H232" s="87" t="s">
        <v>717</v>
      </c>
      <c r="I232" s="12" t="s">
        <v>377</v>
      </c>
      <c r="J232" s="97">
        <v>65.96</v>
      </c>
      <c r="K232" s="55"/>
      <c r="L232" s="11"/>
      <c r="M232" s="108">
        <v>6440564.48</v>
      </c>
      <c r="N232" s="108">
        <v>856082.8799999999</v>
      </c>
      <c r="O232" s="128">
        <v>9347135.3</v>
      </c>
      <c r="P232" s="128" t="s">
        <v>896</v>
      </c>
      <c r="Q232" s="128">
        <v>9347135.3</v>
      </c>
      <c r="R232" s="128">
        <v>952762077.37</v>
      </c>
      <c r="S232" s="128" t="s">
        <v>896</v>
      </c>
      <c r="T232" s="128">
        <v>952762077.37</v>
      </c>
      <c r="U232" s="12" t="s">
        <v>35</v>
      </c>
      <c r="V232" s="12" t="s">
        <v>123</v>
      </c>
      <c r="W232" s="12" t="s">
        <v>147</v>
      </c>
      <c r="X232" s="12"/>
      <c r="Y232" s="12"/>
      <c r="Z232" s="12"/>
      <c r="AA232" s="12"/>
    </row>
    <row r="233" spans="1:27" ht="34.5" customHeight="1">
      <c r="A233" s="27">
        <v>226</v>
      </c>
      <c r="B233" s="14" t="s">
        <v>397</v>
      </c>
      <c r="C233" s="15" t="s">
        <v>375</v>
      </c>
      <c r="D233" s="18" t="s">
        <v>855</v>
      </c>
      <c r="E233" s="86" t="s">
        <v>856</v>
      </c>
      <c r="F233" s="89" t="s">
        <v>255</v>
      </c>
      <c r="G233" s="87" t="s">
        <v>462</v>
      </c>
      <c r="H233" s="87" t="s">
        <v>717</v>
      </c>
      <c r="I233" s="12" t="s">
        <v>377</v>
      </c>
      <c r="J233" s="97">
        <v>111.26</v>
      </c>
      <c r="K233" s="55"/>
      <c r="L233" s="11"/>
      <c r="M233" s="108">
        <v>469025</v>
      </c>
      <c r="N233" s="108">
        <v>1157879</v>
      </c>
      <c r="O233" s="108">
        <v>1784228</v>
      </c>
      <c r="P233" s="108" t="s">
        <v>896</v>
      </c>
      <c r="Q233" s="108">
        <v>1784228</v>
      </c>
      <c r="R233" s="108">
        <v>180439260.58</v>
      </c>
      <c r="S233" s="108" t="s">
        <v>896</v>
      </c>
      <c r="T233" s="108">
        <v>180439260.58</v>
      </c>
      <c r="U233" s="12" t="s">
        <v>35</v>
      </c>
      <c r="V233" s="12" t="s">
        <v>123</v>
      </c>
      <c r="W233" s="12" t="s">
        <v>147</v>
      </c>
      <c r="X233" s="12"/>
      <c r="Y233" s="12"/>
      <c r="Z233" s="12"/>
      <c r="AA233" s="12"/>
    </row>
    <row r="234" spans="1:27" ht="34.5" customHeight="1">
      <c r="A234" s="27">
        <v>227</v>
      </c>
      <c r="B234" s="15" t="s">
        <v>397</v>
      </c>
      <c r="C234" s="15" t="s">
        <v>375</v>
      </c>
      <c r="D234" s="18" t="s">
        <v>849</v>
      </c>
      <c r="E234" s="15" t="s">
        <v>850</v>
      </c>
      <c r="F234" s="15" t="s">
        <v>428</v>
      </c>
      <c r="G234" s="87" t="s">
        <v>956</v>
      </c>
      <c r="H234" s="87" t="s">
        <v>957</v>
      </c>
      <c r="I234" s="12" t="s">
        <v>377</v>
      </c>
      <c r="J234" s="97">
        <v>18.36</v>
      </c>
      <c r="K234" s="55"/>
      <c r="L234" s="11"/>
      <c r="M234" s="108">
        <v>0</v>
      </c>
      <c r="N234" s="108">
        <v>2130000</v>
      </c>
      <c r="O234" s="128">
        <v>2130000</v>
      </c>
      <c r="P234" s="128" t="s">
        <v>896</v>
      </c>
      <c r="Q234" s="128">
        <v>2130000</v>
      </c>
      <c r="R234" s="128">
        <v>216869432.55</v>
      </c>
      <c r="S234" s="128" t="s">
        <v>896</v>
      </c>
      <c r="T234" s="128">
        <v>216869432.55</v>
      </c>
      <c r="U234" s="12" t="s">
        <v>35</v>
      </c>
      <c r="V234" s="12" t="s">
        <v>123</v>
      </c>
      <c r="W234" s="12" t="s">
        <v>147</v>
      </c>
      <c r="X234" s="12"/>
      <c r="Y234" s="12"/>
      <c r="Z234" s="12"/>
      <c r="AA234" s="12"/>
    </row>
    <row r="235" spans="1:27" ht="34.5" customHeight="1">
      <c r="A235" s="27">
        <v>228</v>
      </c>
      <c r="B235" s="15" t="s">
        <v>397</v>
      </c>
      <c r="C235" s="15" t="s">
        <v>375</v>
      </c>
      <c r="D235" s="18" t="s">
        <v>851</v>
      </c>
      <c r="E235" s="15" t="s">
        <v>852</v>
      </c>
      <c r="F235" s="15" t="s">
        <v>255</v>
      </c>
      <c r="G235" s="87" t="s">
        <v>462</v>
      </c>
      <c r="H235" s="87" t="s">
        <v>717</v>
      </c>
      <c r="I235" s="12" t="s">
        <v>377</v>
      </c>
      <c r="J235" s="97">
        <v>98.91</v>
      </c>
      <c r="K235" s="55"/>
      <c r="L235" s="11"/>
      <c r="M235" s="108">
        <v>0</v>
      </c>
      <c r="N235" s="108">
        <v>44683.86</v>
      </c>
      <c r="O235" s="128">
        <v>55758.48</v>
      </c>
      <c r="P235" s="128" t="s">
        <v>896</v>
      </c>
      <c r="Q235" s="128">
        <v>55758.48</v>
      </c>
      <c r="R235" s="128">
        <v>5663859.209999999</v>
      </c>
      <c r="S235" s="128" t="s">
        <v>896</v>
      </c>
      <c r="T235" s="128">
        <v>5663859.21</v>
      </c>
      <c r="U235" s="12" t="s">
        <v>35</v>
      </c>
      <c r="V235" s="12" t="s">
        <v>123</v>
      </c>
      <c r="W235" s="12" t="s">
        <v>147</v>
      </c>
      <c r="X235" s="12"/>
      <c r="Y235" s="12"/>
      <c r="Z235" s="12"/>
      <c r="AA235" s="12"/>
    </row>
    <row r="236" spans="1:27" ht="34.5" customHeight="1">
      <c r="A236" s="27">
        <v>229</v>
      </c>
      <c r="B236" s="15" t="s">
        <v>397</v>
      </c>
      <c r="C236" s="15" t="s">
        <v>375</v>
      </c>
      <c r="D236" s="18" t="s">
        <v>853</v>
      </c>
      <c r="E236" s="86" t="s">
        <v>854</v>
      </c>
      <c r="F236" s="15" t="s">
        <v>255</v>
      </c>
      <c r="G236" s="87" t="s">
        <v>462</v>
      </c>
      <c r="H236" s="87" t="s">
        <v>717</v>
      </c>
      <c r="I236" s="12" t="s">
        <v>377</v>
      </c>
      <c r="J236" s="97">
        <v>144</v>
      </c>
      <c r="K236" s="55"/>
      <c r="L236" s="11"/>
      <c r="M236" s="108">
        <v>0</v>
      </c>
      <c r="N236" s="108">
        <v>171645</v>
      </c>
      <c r="O236" s="128">
        <v>171645</v>
      </c>
      <c r="P236" s="128" t="s">
        <v>896</v>
      </c>
      <c r="Q236" s="128">
        <v>171645</v>
      </c>
      <c r="R236" s="128">
        <v>17630825.14</v>
      </c>
      <c r="S236" s="128" t="s">
        <v>896</v>
      </c>
      <c r="T236" s="128">
        <v>17630825.14</v>
      </c>
      <c r="U236" s="12" t="s">
        <v>35</v>
      </c>
      <c r="V236" s="12" t="s">
        <v>123</v>
      </c>
      <c r="W236" s="12" t="s">
        <v>147</v>
      </c>
      <c r="X236" s="12"/>
      <c r="Y236" s="12"/>
      <c r="Z236" s="12"/>
      <c r="AA236" s="12"/>
    </row>
    <row r="237" spans="1:27" ht="34.5" customHeight="1">
      <c r="A237" s="27">
        <v>230</v>
      </c>
      <c r="B237" s="15" t="s">
        <v>397</v>
      </c>
      <c r="C237" s="15" t="s">
        <v>375</v>
      </c>
      <c r="D237" s="18" t="s">
        <v>881</v>
      </c>
      <c r="E237" s="86" t="s">
        <v>882</v>
      </c>
      <c r="F237" s="15" t="s">
        <v>428</v>
      </c>
      <c r="G237" s="87" t="s">
        <v>956</v>
      </c>
      <c r="H237" s="87" t="s">
        <v>957</v>
      </c>
      <c r="I237" s="12" t="s">
        <v>377</v>
      </c>
      <c r="J237" s="97">
        <v>18.07</v>
      </c>
      <c r="K237" s="55"/>
      <c r="L237" s="11"/>
      <c r="M237" s="108">
        <v>0</v>
      </c>
      <c r="N237" s="108">
        <v>1571940</v>
      </c>
      <c r="O237" s="128">
        <v>1571940</v>
      </c>
      <c r="P237" s="128" t="s">
        <v>896</v>
      </c>
      <c r="Q237" s="128">
        <v>1571940</v>
      </c>
      <c r="R237" s="128">
        <v>158713908.7</v>
      </c>
      <c r="S237" s="128" t="s">
        <v>896</v>
      </c>
      <c r="T237" s="128">
        <v>158713908.7</v>
      </c>
      <c r="U237" s="12" t="s">
        <v>35</v>
      </c>
      <c r="V237" s="12" t="s">
        <v>123</v>
      </c>
      <c r="W237" s="12" t="s">
        <v>147</v>
      </c>
      <c r="X237" s="12"/>
      <c r="Y237" s="12"/>
      <c r="Z237" s="12"/>
      <c r="AA237" s="12"/>
    </row>
    <row r="238" spans="1:27" ht="34.5" customHeight="1">
      <c r="A238" s="27">
        <v>231</v>
      </c>
      <c r="B238" s="15" t="s">
        <v>397</v>
      </c>
      <c r="C238" s="15" t="s">
        <v>375</v>
      </c>
      <c r="D238" s="18" t="s">
        <v>911</v>
      </c>
      <c r="E238" s="86" t="s">
        <v>912</v>
      </c>
      <c r="F238" s="15" t="s">
        <v>428</v>
      </c>
      <c r="G238" s="87" t="s">
        <v>956</v>
      </c>
      <c r="H238" s="87" t="s">
        <v>957</v>
      </c>
      <c r="I238" s="12" t="s">
        <v>377</v>
      </c>
      <c r="J238" s="126">
        <v>15.19</v>
      </c>
      <c r="K238" s="55"/>
      <c r="L238" s="11"/>
      <c r="M238" s="108"/>
      <c r="N238" s="108"/>
      <c r="O238" s="128">
        <v>570840</v>
      </c>
      <c r="P238" s="128" t="s">
        <v>896</v>
      </c>
      <c r="Q238" s="128">
        <v>570840</v>
      </c>
      <c r="R238" s="128">
        <v>57921844.769999996</v>
      </c>
      <c r="S238" s="128" t="s">
        <v>896</v>
      </c>
      <c r="T238" s="128">
        <v>57921844.77</v>
      </c>
      <c r="U238" s="12" t="s">
        <v>35</v>
      </c>
      <c r="V238" s="12" t="s">
        <v>123</v>
      </c>
      <c r="W238" s="12" t="s">
        <v>147</v>
      </c>
      <c r="X238" s="12"/>
      <c r="Y238" s="12"/>
      <c r="Z238" s="12"/>
      <c r="AA238" s="12"/>
    </row>
    <row r="239" spans="1:27" ht="34.5" customHeight="1">
      <c r="A239" s="27">
        <v>232</v>
      </c>
      <c r="B239" s="15" t="s">
        <v>397</v>
      </c>
      <c r="C239" s="15" t="s">
        <v>375</v>
      </c>
      <c r="D239" s="18" t="s">
        <v>913</v>
      </c>
      <c r="E239" s="86" t="s">
        <v>914</v>
      </c>
      <c r="F239" s="15" t="s">
        <v>28</v>
      </c>
      <c r="G239" s="87" t="s">
        <v>915</v>
      </c>
      <c r="H239" s="87" t="s">
        <v>522</v>
      </c>
      <c r="I239" s="12" t="s">
        <v>377</v>
      </c>
      <c r="J239" s="126">
        <v>80</v>
      </c>
      <c r="K239" s="55"/>
      <c r="L239" s="11"/>
      <c r="M239" s="108"/>
      <c r="N239" s="108"/>
      <c r="O239" s="128">
        <v>3975751.2</v>
      </c>
      <c r="P239" s="128" t="s">
        <v>896</v>
      </c>
      <c r="Q239" s="128">
        <v>3975751.2</v>
      </c>
      <c r="R239" s="128">
        <v>400357350.7</v>
      </c>
      <c r="S239" s="128" t="s">
        <v>896</v>
      </c>
      <c r="T239" s="128">
        <v>400357350.7</v>
      </c>
      <c r="U239" s="12" t="s">
        <v>35</v>
      </c>
      <c r="V239" s="12" t="s">
        <v>123</v>
      </c>
      <c r="W239" s="12" t="s">
        <v>147</v>
      </c>
      <c r="X239" s="12"/>
      <c r="Y239" s="12"/>
      <c r="Z239" s="12"/>
      <c r="AA239" s="12"/>
    </row>
    <row r="240" spans="1:27" ht="34.5" customHeight="1">
      <c r="A240" s="27">
        <v>233</v>
      </c>
      <c r="B240" s="15" t="s">
        <v>397</v>
      </c>
      <c r="C240" s="15" t="s">
        <v>375</v>
      </c>
      <c r="D240" s="18" t="s">
        <v>953</v>
      </c>
      <c r="E240" s="26" t="s">
        <v>958</v>
      </c>
      <c r="F240" s="15" t="s">
        <v>28</v>
      </c>
      <c r="G240" s="111"/>
      <c r="H240" s="111"/>
      <c r="I240" s="12"/>
      <c r="J240" s="126"/>
      <c r="K240" s="55"/>
      <c r="L240" s="11"/>
      <c r="M240" s="108"/>
      <c r="N240" s="108"/>
      <c r="O240" s="128">
        <v>3091173.55</v>
      </c>
      <c r="P240" s="128" t="s">
        <v>896</v>
      </c>
      <c r="Q240" s="128">
        <v>3091173.55</v>
      </c>
      <c r="R240" s="128">
        <v>315376054</v>
      </c>
      <c r="S240" s="128" t="s">
        <v>896</v>
      </c>
      <c r="T240" s="128">
        <v>315376054</v>
      </c>
      <c r="U240" s="12" t="s">
        <v>35</v>
      </c>
      <c r="V240" s="12" t="s">
        <v>123</v>
      </c>
      <c r="W240" s="12" t="s">
        <v>147</v>
      </c>
      <c r="X240" s="12"/>
      <c r="Y240" s="12"/>
      <c r="Z240" s="12"/>
      <c r="AA240" s="12"/>
    </row>
    <row r="241" spans="1:27" ht="34.5" customHeight="1">
      <c r="A241" s="27">
        <v>234</v>
      </c>
      <c r="B241" s="15" t="s">
        <v>397</v>
      </c>
      <c r="C241" s="15" t="s">
        <v>375</v>
      </c>
      <c r="D241" s="18" t="s">
        <v>965</v>
      </c>
      <c r="E241" s="26" t="s">
        <v>966</v>
      </c>
      <c r="F241" s="1" t="s">
        <v>163</v>
      </c>
      <c r="G241" s="87" t="s">
        <v>967</v>
      </c>
      <c r="H241" s="87" t="s">
        <v>522</v>
      </c>
      <c r="I241" s="87" t="s">
        <v>377</v>
      </c>
      <c r="J241" s="126">
        <v>90</v>
      </c>
      <c r="K241" s="55"/>
      <c r="L241" s="11"/>
      <c r="M241" s="108"/>
      <c r="N241" s="108"/>
      <c r="O241" s="128">
        <v>8680569</v>
      </c>
      <c r="P241" s="128" t="s">
        <v>896</v>
      </c>
      <c r="Q241" s="128">
        <v>8680569</v>
      </c>
      <c r="R241" s="128">
        <v>881028274</v>
      </c>
      <c r="S241" s="128" t="s">
        <v>896</v>
      </c>
      <c r="T241" s="128">
        <v>881028274</v>
      </c>
      <c r="U241" s="12" t="s">
        <v>141</v>
      </c>
      <c r="V241" s="12" t="s">
        <v>123</v>
      </c>
      <c r="W241" s="12" t="s">
        <v>147</v>
      </c>
      <c r="X241" s="12"/>
      <c r="Y241" s="12"/>
      <c r="Z241" s="12"/>
      <c r="AA241" s="12"/>
    </row>
    <row r="242" spans="1:27" ht="34.5" customHeight="1">
      <c r="A242" s="27">
        <v>235</v>
      </c>
      <c r="B242" s="14" t="s">
        <v>902</v>
      </c>
      <c r="C242" s="15" t="s">
        <v>375</v>
      </c>
      <c r="D242" s="12" t="s">
        <v>325</v>
      </c>
      <c r="E242" s="26" t="s">
        <v>326</v>
      </c>
      <c r="F242" s="15" t="s">
        <v>69</v>
      </c>
      <c r="G242" s="16" t="s">
        <v>327</v>
      </c>
      <c r="H242" s="16" t="s">
        <v>263</v>
      </c>
      <c r="I242" s="12" t="s">
        <v>377</v>
      </c>
      <c r="J242" s="32">
        <v>5</v>
      </c>
      <c r="K242" s="11">
        <v>175.872</v>
      </c>
      <c r="L242" s="11">
        <f t="shared" si="8"/>
        <v>1.7764848484848486</v>
      </c>
      <c r="M242" s="11"/>
      <c r="N242" s="11"/>
      <c r="O242" s="128">
        <v>1734000</v>
      </c>
      <c r="P242" s="128" t="s">
        <v>896</v>
      </c>
      <c r="Q242" s="128">
        <v>1734000</v>
      </c>
      <c r="R242" s="128">
        <v>176571230.31</v>
      </c>
      <c r="S242" s="128" t="s">
        <v>896</v>
      </c>
      <c r="T242" s="128">
        <v>176571230.31</v>
      </c>
      <c r="U242" s="12" t="s">
        <v>141</v>
      </c>
      <c r="V242" s="12" t="s">
        <v>123</v>
      </c>
      <c r="W242" s="12" t="s">
        <v>971</v>
      </c>
      <c r="X242" s="12" t="s">
        <v>475</v>
      </c>
      <c r="Y242" s="12" t="s">
        <v>656</v>
      </c>
      <c r="Z242" s="12" t="s">
        <v>756</v>
      </c>
      <c r="AA242" s="12"/>
    </row>
    <row r="243" spans="1:27" ht="34.5" customHeight="1">
      <c r="A243" s="27">
        <v>236</v>
      </c>
      <c r="B243" s="14" t="s">
        <v>902</v>
      </c>
      <c r="C243" s="15" t="s">
        <v>375</v>
      </c>
      <c r="D243" s="18" t="s">
        <v>324</v>
      </c>
      <c r="E243" s="15" t="s">
        <v>239</v>
      </c>
      <c r="F243" s="15" t="s">
        <v>69</v>
      </c>
      <c r="G243" s="16" t="s">
        <v>240</v>
      </c>
      <c r="H243" s="16" t="s">
        <v>263</v>
      </c>
      <c r="I243" s="12" t="s">
        <v>377</v>
      </c>
      <c r="J243" s="17">
        <v>10</v>
      </c>
      <c r="K243" s="11">
        <v>327</v>
      </c>
      <c r="L243" s="11">
        <f t="shared" si="8"/>
        <v>3.303030303030303</v>
      </c>
      <c r="M243" s="108">
        <v>262511</v>
      </c>
      <c r="N243" s="108">
        <v>3395317</v>
      </c>
      <c r="O243" s="128">
        <v>4924200</v>
      </c>
      <c r="P243" s="128" t="s">
        <v>896</v>
      </c>
      <c r="Q243" s="128">
        <v>4924200</v>
      </c>
      <c r="R243" s="128">
        <v>504156412.29</v>
      </c>
      <c r="S243" s="128" t="s">
        <v>896</v>
      </c>
      <c r="T243" s="128">
        <v>504156412.29</v>
      </c>
      <c r="U243" s="12" t="s">
        <v>141</v>
      </c>
      <c r="V243" s="12" t="s">
        <v>123</v>
      </c>
      <c r="W243" s="12" t="s">
        <v>971</v>
      </c>
      <c r="X243" s="12" t="s">
        <v>475</v>
      </c>
      <c r="Y243" s="12" t="s">
        <v>656</v>
      </c>
      <c r="Z243" s="12" t="s">
        <v>756</v>
      </c>
      <c r="AA243" s="12" t="s">
        <v>490</v>
      </c>
    </row>
    <row r="244" spans="1:27" ht="34.5" customHeight="1">
      <c r="A244" s="27">
        <v>237</v>
      </c>
      <c r="B244" s="14" t="s">
        <v>902</v>
      </c>
      <c r="C244" s="15" t="s">
        <v>375</v>
      </c>
      <c r="D244" s="12"/>
      <c r="E244" s="15" t="s">
        <v>88</v>
      </c>
      <c r="F244" s="15" t="s">
        <v>69</v>
      </c>
      <c r="G244" s="16" t="s">
        <v>240</v>
      </c>
      <c r="H244" s="16" t="s">
        <v>107</v>
      </c>
      <c r="I244" s="12" t="s">
        <v>377</v>
      </c>
      <c r="J244" s="17">
        <v>2</v>
      </c>
      <c r="K244" s="11">
        <v>17.21</v>
      </c>
      <c r="L244" s="11">
        <f t="shared" si="8"/>
        <v>0.17383838383838385</v>
      </c>
      <c r="M244" s="11"/>
      <c r="N244" s="11"/>
      <c r="O244" s="11"/>
      <c r="P244" s="11"/>
      <c r="Q244" s="11"/>
      <c r="R244" s="11"/>
      <c r="S244" s="11"/>
      <c r="T244" s="11"/>
      <c r="U244" s="12" t="s">
        <v>141</v>
      </c>
      <c r="V244" s="12" t="s">
        <v>123</v>
      </c>
      <c r="W244" s="12" t="s">
        <v>971</v>
      </c>
      <c r="X244" s="12" t="s">
        <v>475</v>
      </c>
      <c r="Y244" s="12" t="s">
        <v>656</v>
      </c>
      <c r="Z244" s="12" t="s">
        <v>756</v>
      </c>
      <c r="AA244" s="12" t="s">
        <v>490</v>
      </c>
    </row>
    <row r="245" spans="1:27" ht="34.5" customHeight="1">
      <c r="A245" s="27">
        <v>238</v>
      </c>
      <c r="B245" s="14" t="s">
        <v>902</v>
      </c>
      <c r="C245" s="15" t="s">
        <v>375</v>
      </c>
      <c r="D245" s="18" t="s">
        <v>222</v>
      </c>
      <c r="E245" s="11" t="s">
        <v>643</v>
      </c>
      <c r="F245" s="15" t="s">
        <v>28</v>
      </c>
      <c r="G245" s="16" t="s">
        <v>197</v>
      </c>
      <c r="H245" s="16" t="s">
        <v>372</v>
      </c>
      <c r="I245" s="12" t="s">
        <v>377</v>
      </c>
      <c r="J245" s="17" t="s">
        <v>220</v>
      </c>
      <c r="K245" s="11">
        <v>272.16</v>
      </c>
      <c r="L245" s="11">
        <f t="shared" si="8"/>
        <v>2.7490909090909095</v>
      </c>
      <c r="M245" s="11"/>
      <c r="N245" s="11"/>
      <c r="O245" s="11"/>
      <c r="P245" s="11"/>
      <c r="Q245" s="11"/>
      <c r="R245" s="11"/>
      <c r="S245" s="11"/>
      <c r="T245" s="11"/>
      <c r="U245" s="12" t="s">
        <v>141</v>
      </c>
      <c r="V245" s="12" t="s">
        <v>123</v>
      </c>
      <c r="W245" s="12" t="s">
        <v>970</v>
      </c>
      <c r="X245" s="12" t="s">
        <v>475</v>
      </c>
      <c r="Y245" s="12" t="s">
        <v>657</v>
      </c>
      <c r="Z245" s="12" t="s">
        <v>756</v>
      </c>
      <c r="AA245" s="12" t="s">
        <v>494</v>
      </c>
    </row>
    <row r="246" spans="1:27" ht="34.5" customHeight="1">
      <c r="A246" s="27">
        <v>239</v>
      </c>
      <c r="B246" s="14" t="s">
        <v>902</v>
      </c>
      <c r="C246" s="15" t="s">
        <v>375</v>
      </c>
      <c r="D246" s="18" t="s">
        <v>221</v>
      </c>
      <c r="E246" s="15" t="s">
        <v>653</v>
      </c>
      <c r="F246" s="15" t="s">
        <v>616</v>
      </c>
      <c r="G246" s="16" t="s">
        <v>197</v>
      </c>
      <c r="H246" s="16" t="s">
        <v>372</v>
      </c>
      <c r="I246" s="12" t="s">
        <v>377</v>
      </c>
      <c r="J246" s="17" t="s">
        <v>220</v>
      </c>
      <c r="K246" s="11">
        <v>169</v>
      </c>
      <c r="L246" s="11">
        <f>K246/99</f>
        <v>1.707070707070707</v>
      </c>
      <c r="M246" s="11"/>
      <c r="N246" s="11"/>
      <c r="O246" s="11"/>
      <c r="P246" s="11"/>
      <c r="Q246" s="11"/>
      <c r="R246" s="11"/>
      <c r="S246" s="11"/>
      <c r="T246" s="11"/>
      <c r="U246" s="12" t="s">
        <v>141</v>
      </c>
      <c r="V246" s="12" t="s">
        <v>123</v>
      </c>
      <c r="W246" s="12" t="s">
        <v>971</v>
      </c>
      <c r="X246" s="12" t="s">
        <v>475</v>
      </c>
      <c r="Y246" s="12" t="s">
        <v>656</v>
      </c>
      <c r="Z246" s="12" t="s">
        <v>756</v>
      </c>
      <c r="AA246" s="12" t="s">
        <v>255</v>
      </c>
    </row>
    <row r="247" spans="1:27" ht="34.5" customHeight="1">
      <c r="A247" s="27">
        <v>240</v>
      </c>
      <c r="B247" s="14" t="s">
        <v>902</v>
      </c>
      <c r="C247" s="15" t="s">
        <v>375</v>
      </c>
      <c r="D247" s="18" t="s">
        <v>802</v>
      </c>
      <c r="E247" s="15" t="s">
        <v>653</v>
      </c>
      <c r="F247" s="15" t="s">
        <v>743</v>
      </c>
      <c r="G247" s="16" t="s">
        <v>197</v>
      </c>
      <c r="H247" s="16" t="s">
        <v>372</v>
      </c>
      <c r="I247" s="12" t="s">
        <v>377</v>
      </c>
      <c r="J247" s="17" t="s">
        <v>220</v>
      </c>
      <c r="K247" s="11"/>
      <c r="L247" s="11"/>
      <c r="M247" s="108">
        <v>250000</v>
      </c>
      <c r="N247" s="108">
        <v>95000</v>
      </c>
      <c r="O247" s="128">
        <v>3027830</v>
      </c>
      <c r="P247" s="128">
        <v>277790</v>
      </c>
      <c r="Q247" s="128">
        <v>3305620</v>
      </c>
      <c r="R247" s="128">
        <v>307536796.02</v>
      </c>
      <c r="S247" s="128">
        <v>28241576</v>
      </c>
      <c r="T247" s="128">
        <v>335778372.02</v>
      </c>
      <c r="U247" s="12" t="s">
        <v>141</v>
      </c>
      <c r="V247" s="12" t="s">
        <v>123</v>
      </c>
      <c r="W247" s="12" t="s">
        <v>971</v>
      </c>
      <c r="X247" s="12"/>
      <c r="Y247" s="12"/>
      <c r="Z247" s="12"/>
      <c r="AA247" s="12"/>
    </row>
    <row r="248" spans="1:27" ht="34.5" customHeight="1">
      <c r="A248" s="27">
        <v>241</v>
      </c>
      <c r="B248" s="14" t="s">
        <v>902</v>
      </c>
      <c r="C248" s="15" t="s">
        <v>375</v>
      </c>
      <c r="D248" s="18" t="s">
        <v>644</v>
      </c>
      <c r="E248" s="11" t="s">
        <v>319</v>
      </c>
      <c r="F248" s="15" t="s">
        <v>28</v>
      </c>
      <c r="G248" s="16" t="s">
        <v>197</v>
      </c>
      <c r="H248" s="16" t="s">
        <v>372</v>
      </c>
      <c r="I248" s="12" t="s">
        <v>377</v>
      </c>
      <c r="J248" s="17" t="s">
        <v>219</v>
      </c>
      <c r="K248" s="11">
        <v>117.18</v>
      </c>
      <c r="L248" s="11">
        <f t="shared" si="8"/>
        <v>1.1836363636363636</v>
      </c>
      <c r="M248" s="11"/>
      <c r="N248" s="11"/>
      <c r="O248" s="11"/>
      <c r="P248" s="11"/>
      <c r="Q248" s="11"/>
      <c r="R248" s="11"/>
      <c r="S248" s="11"/>
      <c r="T248" s="11"/>
      <c r="U248" s="12" t="s">
        <v>141</v>
      </c>
      <c r="V248" s="12" t="s">
        <v>123</v>
      </c>
      <c r="W248" s="12" t="s">
        <v>970</v>
      </c>
      <c r="X248" s="12" t="s">
        <v>475</v>
      </c>
      <c r="Y248" s="12" t="s">
        <v>657</v>
      </c>
      <c r="Z248" s="12" t="s">
        <v>756</v>
      </c>
      <c r="AA248" s="12" t="s">
        <v>494</v>
      </c>
    </row>
    <row r="249" spans="1:27" ht="34.5" customHeight="1">
      <c r="A249" s="27">
        <v>242</v>
      </c>
      <c r="B249" s="14" t="s">
        <v>902</v>
      </c>
      <c r="C249" s="15" t="s">
        <v>375</v>
      </c>
      <c r="D249" s="18" t="s">
        <v>645</v>
      </c>
      <c r="E249" s="11" t="s">
        <v>319</v>
      </c>
      <c r="F249" s="15" t="s">
        <v>616</v>
      </c>
      <c r="G249" s="16" t="s">
        <v>197</v>
      </c>
      <c r="H249" s="16" t="s">
        <v>372</v>
      </c>
      <c r="I249" s="12" t="s">
        <v>377</v>
      </c>
      <c r="J249" s="17" t="s">
        <v>219</v>
      </c>
      <c r="K249" s="11">
        <v>512</v>
      </c>
      <c r="L249" s="11">
        <f t="shared" si="8"/>
        <v>5.171717171717172</v>
      </c>
      <c r="M249" s="11"/>
      <c r="N249" s="11"/>
      <c r="O249" s="11"/>
      <c r="P249" s="11"/>
      <c r="Q249" s="11"/>
      <c r="R249" s="11"/>
      <c r="S249" s="11"/>
      <c r="T249" s="11"/>
      <c r="U249" s="12" t="s">
        <v>141</v>
      </c>
      <c r="V249" s="12" t="s">
        <v>123</v>
      </c>
      <c r="W249" s="12" t="s">
        <v>971</v>
      </c>
      <c r="X249" s="12" t="s">
        <v>475</v>
      </c>
      <c r="Y249" s="12" t="s">
        <v>656</v>
      </c>
      <c r="Z249" s="12" t="s">
        <v>756</v>
      </c>
      <c r="AA249" s="12" t="s">
        <v>255</v>
      </c>
    </row>
    <row r="250" spans="1:27" ht="34.5" customHeight="1">
      <c r="A250" s="27">
        <v>243</v>
      </c>
      <c r="B250" s="14" t="s">
        <v>902</v>
      </c>
      <c r="C250" s="15" t="s">
        <v>375</v>
      </c>
      <c r="D250" s="18" t="s">
        <v>742</v>
      </c>
      <c r="E250" s="11" t="s">
        <v>319</v>
      </c>
      <c r="F250" s="15" t="s">
        <v>743</v>
      </c>
      <c r="G250" s="16" t="s">
        <v>197</v>
      </c>
      <c r="H250" s="16" t="s">
        <v>372</v>
      </c>
      <c r="I250" s="12" t="s">
        <v>377</v>
      </c>
      <c r="J250" s="17" t="s">
        <v>219</v>
      </c>
      <c r="K250" s="21" t="s">
        <v>744</v>
      </c>
      <c r="L250" s="21" t="s">
        <v>745</v>
      </c>
      <c r="M250" s="108">
        <v>134836</v>
      </c>
      <c r="N250" s="108">
        <v>1729429</v>
      </c>
      <c r="O250" s="128">
        <v>3881142</v>
      </c>
      <c r="P250" s="128" t="s">
        <v>896</v>
      </c>
      <c r="Q250" s="128">
        <v>3881142</v>
      </c>
      <c r="R250" s="128">
        <v>395340688.24</v>
      </c>
      <c r="S250" s="128" t="s">
        <v>896</v>
      </c>
      <c r="T250" s="128">
        <v>395340688.24</v>
      </c>
      <c r="U250" s="12" t="s">
        <v>141</v>
      </c>
      <c r="V250" s="12" t="s">
        <v>123</v>
      </c>
      <c r="W250" s="12" t="s">
        <v>971</v>
      </c>
      <c r="X250" s="12" t="s">
        <v>475</v>
      </c>
      <c r="Y250" s="12" t="s">
        <v>656</v>
      </c>
      <c r="Z250" s="12" t="s">
        <v>756</v>
      </c>
      <c r="AA250" s="12" t="s">
        <v>255</v>
      </c>
    </row>
    <row r="251" spans="1:27" ht="34.5" customHeight="1">
      <c r="A251" s="27">
        <v>244</v>
      </c>
      <c r="B251" s="14" t="s">
        <v>902</v>
      </c>
      <c r="C251" s="15" t="s">
        <v>375</v>
      </c>
      <c r="D251" s="30" t="s">
        <v>260</v>
      </c>
      <c r="E251" s="15" t="s">
        <v>321</v>
      </c>
      <c r="F251" s="15" t="s">
        <v>28</v>
      </c>
      <c r="G251" s="16" t="s">
        <v>262</v>
      </c>
      <c r="H251" s="16" t="s">
        <v>263</v>
      </c>
      <c r="I251" s="12" t="s">
        <v>377</v>
      </c>
      <c r="J251" s="43">
        <v>12</v>
      </c>
      <c r="K251" s="50">
        <v>456.8</v>
      </c>
      <c r="L251" s="11">
        <f aca="true" t="shared" si="9" ref="L251:L264">K251/99</f>
        <v>4.6141414141414145</v>
      </c>
      <c r="M251" s="108">
        <v>0</v>
      </c>
      <c r="N251" s="108">
        <v>2238149</v>
      </c>
      <c r="O251" s="128">
        <v>2238149</v>
      </c>
      <c r="P251" s="128" t="s">
        <v>896</v>
      </c>
      <c r="Q251" s="128">
        <v>2238149</v>
      </c>
      <c r="R251" s="128">
        <v>227743970.57</v>
      </c>
      <c r="S251" s="128" t="s">
        <v>896</v>
      </c>
      <c r="T251" s="128">
        <v>227743970.57</v>
      </c>
      <c r="U251" s="12" t="s">
        <v>141</v>
      </c>
      <c r="V251" s="12" t="s">
        <v>123</v>
      </c>
      <c r="W251" s="12" t="s">
        <v>970</v>
      </c>
      <c r="X251" s="12" t="s">
        <v>475</v>
      </c>
      <c r="Y251" s="12" t="s">
        <v>657</v>
      </c>
      <c r="Z251" s="12" t="s">
        <v>756</v>
      </c>
      <c r="AA251" s="12" t="s">
        <v>490</v>
      </c>
    </row>
    <row r="252" spans="1:27" ht="34.5" customHeight="1">
      <c r="A252" s="27">
        <v>245</v>
      </c>
      <c r="B252" s="14" t="s">
        <v>902</v>
      </c>
      <c r="C252" s="15" t="s">
        <v>375</v>
      </c>
      <c r="D252" s="30" t="s">
        <v>261</v>
      </c>
      <c r="E252" s="15" t="s">
        <v>322</v>
      </c>
      <c r="F252" s="29" t="s">
        <v>28</v>
      </c>
      <c r="G252" s="16" t="s">
        <v>262</v>
      </c>
      <c r="H252" s="16" t="s">
        <v>263</v>
      </c>
      <c r="I252" s="12" t="s">
        <v>377</v>
      </c>
      <c r="J252" s="43">
        <v>7</v>
      </c>
      <c r="K252" s="50">
        <v>84.73</v>
      </c>
      <c r="L252" s="11">
        <f t="shared" si="9"/>
        <v>0.8558585858585859</v>
      </c>
      <c r="M252" s="108">
        <v>0</v>
      </c>
      <c r="N252" s="108">
        <v>1412287</v>
      </c>
      <c r="O252" s="128">
        <v>4312720</v>
      </c>
      <c r="P252" s="128" t="s">
        <v>896</v>
      </c>
      <c r="Q252" s="128">
        <v>4312720</v>
      </c>
      <c r="R252" s="128">
        <v>438145124.95</v>
      </c>
      <c r="S252" s="128" t="s">
        <v>896</v>
      </c>
      <c r="T252" s="128">
        <v>438145124.95</v>
      </c>
      <c r="U252" s="12" t="s">
        <v>141</v>
      </c>
      <c r="V252" s="12" t="s">
        <v>123</v>
      </c>
      <c r="W252" s="12" t="s">
        <v>970</v>
      </c>
      <c r="X252" s="12" t="s">
        <v>475</v>
      </c>
      <c r="Y252" s="12" t="s">
        <v>657</v>
      </c>
      <c r="Z252" s="12" t="s">
        <v>756</v>
      </c>
      <c r="AA252" s="12" t="s">
        <v>492</v>
      </c>
    </row>
    <row r="253" spans="1:27" ht="34.5" customHeight="1">
      <c r="A253" s="27">
        <v>246</v>
      </c>
      <c r="B253" s="14" t="s">
        <v>902</v>
      </c>
      <c r="C253" s="15" t="s">
        <v>375</v>
      </c>
      <c r="D253" s="30" t="s">
        <v>502</v>
      </c>
      <c r="E253" s="15" t="s">
        <v>232</v>
      </c>
      <c r="F253" s="15" t="s">
        <v>172</v>
      </c>
      <c r="G253" s="16" t="s">
        <v>174</v>
      </c>
      <c r="H253" s="16" t="s">
        <v>175</v>
      </c>
      <c r="I253" s="12" t="s">
        <v>377</v>
      </c>
      <c r="J253" s="17">
        <v>0.445</v>
      </c>
      <c r="K253" s="11">
        <v>12.811</v>
      </c>
      <c r="L253" s="11">
        <f t="shared" si="9"/>
        <v>0.1294040404040404</v>
      </c>
      <c r="M253" s="108">
        <v>0</v>
      </c>
      <c r="N253" s="108">
        <v>51246</v>
      </c>
      <c r="O253" s="128">
        <v>107460</v>
      </c>
      <c r="P253" s="128" t="s">
        <v>896</v>
      </c>
      <c r="Q253" s="128">
        <v>107460</v>
      </c>
      <c r="R253" s="128">
        <v>10984755.21</v>
      </c>
      <c r="S253" s="128" t="s">
        <v>896</v>
      </c>
      <c r="T253" s="128">
        <v>10984755.21</v>
      </c>
      <c r="U253" s="12" t="s">
        <v>141</v>
      </c>
      <c r="V253" s="12" t="s">
        <v>123</v>
      </c>
      <c r="W253" s="12" t="s">
        <v>970</v>
      </c>
      <c r="X253" s="12" t="s">
        <v>475</v>
      </c>
      <c r="Y253" s="12" t="s">
        <v>657</v>
      </c>
      <c r="Z253" s="12" t="s">
        <v>756</v>
      </c>
      <c r="AA253" s="12"/>
    </row>
    <row r="254" spans="1:27" ht="34.5" customHeight="1">
      <c r="A254" s="27">
        <v>247</v>
      </c>
      <c r="B254" s="14" t="s">
        <v>902</v>
      </c>
      <c r="C254" s="15" t="s">
        <v>375</v>
      </c>
      <c r="D254" s="30" t="s">
        <v>259</v>
      </c>
      <c r="E254" s="15" t="s">
        <v>320</v>
      </c>
      <c r="F254" s="15" t="s">
        <v>616</v>
      </c>
      <c r="G254" s="16" t="s">
        <v>262</v>
      </c>
      <c r="H254" s="16" t="s">
        <v>263</v>
      </c>
      <c r="I254" s="12" t="s">
        <v>377</v>
      </c>
      <c r="J254" s="43">
        <v>16</v>
      </c>
      <c r="K254" s="50">
        <v>900</v>
      </c>
      <c r="L254" s="11">
        <f t="shared" si="9"/>
        <v>9.090909090909092</v>
      </c>
      <c r="M254" s="108">
        <v>1669489</v>
      </c>
      <c r="N254" s="108">
        <v>0</v>
      </c>
      <c r="O254" s="128">
        <v>1669489</v>
      </c>
      <c r="P254" s="128" t="s">
        <v>896</v>
      </c>
      <c r="Q254" s="128">
        <v>1669489</v>
      </c>
      <c r="R254" s="128">
        <v>171498233.65</v>
      </c>
      <c r="S254" s="128" t="s">
        <v>896</v>
      </c>
      <c r="T254" s="128">
        <v>171498233.65</v>
      </c>
      <c r="U254" s="12" t="s">
        <v>141</v>
      </c>
      <c r="V254" s="12" t="s">
        <v>123</v>
      </c>
      <c r="W254" s="12" t="s">
        <v>971</v>
      </c>
      <c r="X254" s="12" t="s">
        <v>475</v>
      </c>
      <c r="Y254" s="12" t="s">
        <v>656</v>
      </c>
      <c r="Z254" s="12" t="s">
        <v>756</v>
      </c>
      <c r="AA254" s="12" t="s">
        <v>492</v>
      </c>
    </row>
    <row r="255" spans="1:27" ht="34.5" customHeight="1">
      <c r="A255" s="27">
        <v>248</v>
      </c>
      <c r="B255" s="14" t="s">
        <v>902</v>
      </c>
      <c r="C255" s="14" t="s">
        <v>375</v>
      </c>
      <c r="D255" s="33" t="s">
        <v>524</v>
      </c>
      <c r="E255" s="15" t="s">
        <v>626</v>
      </c>
      <c r="F255" s="15" t="s">
        <v>616</v>
      </c>
      <c r="G255" s="16" t="s">
        <v>525</v>
      </c>
      <c r="H255" s="16" t="s">
        <v>263</v>
      </c>
      <c r="I255" s="16" t="s">
        <v>377</v>
      </c>
      <c r="J255" s="48">
        <v>18000000</v>
      </c>
      <c r="K255" s="50">
        <v>1304</v>
      </c>
      <c r="L255" s="11">
        <f t="shared" si="9"/>
        <v>13.171717171717171</v>
      </c>
      <c r="M255" s="11"/>
      <c r="N255" s="11"/>
      <c r="O255" s="128">
        <v>1620887</v>
      </c>
      <c r="P255" s="128" t="s">
        <v>896</v>
      </c>
      <c r="Q255" s="128">
        <v>1620887</v>
      </c>
      <c r="R255" s="128">
        <v>165033041</v>
      </c>
      <c r="S255" s="128" t="s">
        <v>896</v>
      </c>
      <c r="T255" s="128">
        <v>165033041</v>
      </c>
      <c r="U255" s="12" t="s">
        <v>141</v>
      </c>
      <c r="V255" s="12" t="s">
        <v>123</v>
      </c>
      <c r="W255" s="12" t="s">
        <v>971</v>
      </c>
      <c r="X255" s="12" t="s">
        <v>475</v>
      </c>
      <c r="Y255" s="12" t="s">
        <v>656</v>
      </c>
      <c r="Z255" s="12" t="s">
        <v>756</v>
      </c>
      <c r="AA255" s="12" t="s">
        <v>492</v>
      </c>
    </row>
    <row r="256" spans="1:27" ht="42.75" customHeight="1">
      <c r="A256" s="27">
        <v>249</v>
      </c>
      <c r="B256" s="14" t="s">
        <v>902</v>
      </c>
      <c r="C256" s="14" t="s">
        <v>375</v>
      </c>
      <c r="D256" s="33"/>
      <c r="E256" s="15" t="s">
        <v>646</v>
      </c>
      <c r="F256" s="15" t="s">
        <v>616</v>
      </c>
      <c r="G256" s="16" t="s">
        <v>652</v>
      </c>
      <c r="H256" s="16" t="s">
        <v>372</v>
      </c>
      <c r="I256" s="16" t="s">
        <v>377</v>
      </c>
      <c r="J256" s="49">
        <v>9.1</v>
      </c>
      <c r="K256" s="11">
        <v>1000</v>
      </c>
      <c r="L256" s="11">
        <f t="shared" si="9"/>
        <v>10.1010101010101</v>
      </c>
      <c r="M256" s="11"/>
      <c r="N256" s="11"/>
      <c r="O256" s="11"/>
      <c r="P256" s="11"/>
      <c r="Q256" s="11"/>
      <c r="R256" s="11"/>
      <c r="S256" s="11"/>
      <c r="T256" s="11"/>
      <c r="U256" s="12" t="s">
        <v>141</v>
      </c>
      <c r="V256" s="12" t="s">
        <v>123</v>
      </c>
      <c r="W256" s="12" t="s">
        <v>971</v>
      </c>
      <c r="X256" s="12" t="s">
        <v>475</v>
      </c>
      <c r="Y256" s="12" t="s">
        <v>656</v>
      </c>
      <c r="Z256" s="12" t="s">
        <v>756</v>
      </c>
      <c r="AA256" s="12" t="s">
        <v>496</v>
      </c>
    </row>
    <row r="257" spans="1:27" ht="34.5" customHeight="1">
      <c r="A257" s="27">
        <v>250</v>
      </c>
      <c r="B257" s="14" t="s">
        <v>379</v>
      </c>
      <c r="C257" s="15" t="s">
        <v>378</v>
      </c>
      <c r="D257" s="13" t="s">
        <v>96</v>
      </c>
      <c r="E257" s="15" t="s">
        <v>97</v>
      </c>
      <c r="F257" s="15" t="s">
        <v>530</v>
      </c>
      <c r="G257" s="16" t="s">
        <v>98</v>
      </c>
      <c r="H257" s="16" t="s">
        <v>76</v>
      </c>
      <c r="I257" s="12" t="s">
        <v>377</v>
      </c>
      <c r="J257" s="17">
        <v>115.8</v>
      </c>
      <c r="K257" s="11">
        <v>4800</v>
      </c>
      <c r="L257" s="11">
        <f t="shared" si="9"/>
        <v>48.484848484848484</v>
      </c>
      <c r="M257" s="108">
        <v>3366814.54</v>
      </c>
      <c r="N257" s="108">
        <v>1963849.55</v>
      </c>
      <c r="O257" s="128">
        <v>8759526.21</v>
      </c>
      <c r="P257" s="128">
        <v>8175133.16</v>
      </c>
      <c r="Q257" s="128">
        <v>16934659.37</v>
      </c>
      <c r="R257" s="128">
        <v>887149892.7899998</v>
      </c>
      <c r="S257" s="128">
        <v>831666632.99</v>
      </c>
      <c r="T257" s="128">
        <v>1718816525.78</v>
      </c>
      <c r="U257" s="12" t="s">
        <v>141</v>
      </c>
      <c r="V257" s="12" t="s">
        <v>123</v>
      </c>
      <c r="W257" s="12" t="s">
        <v>147</v>
      </c>
      <c r="X257" s="12" t="s">
        <v>475</v>
      </c>
      <c r="Y257" s="12" t="s">
        <v>657</v>
      </c>
      <c r="Z257" s="12" t="s">
        <v>756</v>
      </c>
      <c r="AA257" s="12"/>
    </row>
    <row r="258" spans="1:27" ht="34.5" customHeight="1">
      <c r="A258" s="27">
        <v>251</v>
      </c>
      <c r="B258" s="14" t="s">
        <v>379</v>
      </c>
      <c r="C258" s="15" t="s">
        <v>378</v>
      </c>
      <c r="D258" s="13" t="s">
        <v>58</v>
      </c>
      <c r="E258" s="15" t="s">
        <v>196</v>
      </c>
      <c r="F258" s="15" t="s">
        <v>387</v>
      </c>
      <c r="G258" s="16" t="s">
        <v>57</v>
      </c>
      <c r="H258" s="16" t="s">
        <v>59</v>
      </c>
      <c r="I258" s="12" t="s">
        <v>377</v>
      </c>
      <c r="J258" s="17">
        <v>145.6</v>
      </c>
      <c r="K258" s="50">
        <v>3750</v>
      </c>
      <c r="L258" s="11">
        <f t="shared" si="9"/>
        <v>37.878787878787875</v>
      </c>
      <c r="M258" s="108">
        <v>10804836.96</v>
      </c>
      <c r="N258" s="108">
        <v>0</v>
      </c>
      <c r="O258" s="128">
        <v>12821537.07</v>
      </c>
      <c r="P258" s="128">
        <v>8473069.17</v>
      </c>
      <c r="Q258" s="128">
        <v>21294606.24</v>
      </c>
      <c r="R258" s="128">
        <v>1305191220.28</v>
      </c>
      <c r="S258" s="128">
        <v>862171237.62</v>
      </c>
      <c r="T258" s="128">
        <v>2167362457.9</v>
      </c>
      <c r="U258" s="12" t="s">
        <v>33</v>
      </c>
      <c r="V258" s="12" t="s">
        <v>123</v>
      </c>
      <c r="W258" s="12" t="s">
        <v>971</v>
      </c>
      <c r="X258" s="12" t="s">
        <v>475</v>
      </c>
      <c r="Y258" s="12" t="s">
        <v>656</v>
      </c>
      <c r="Z258" s="12" t="s">
        <v>756</v>
      </c>
      <c r="AA258" s="12" t="s">
        <v>494</v>
      </c>
    </row>
    <row r="259" spans="1:27" ht="34.5" customHeight="1">
      <c r="A259" s="27">
        <v>252</v>
      </c>
      <c r="B259" s="14" t="s">
        <v>379</v>
      </c>
      <c r="C259" s="14" t="s">
        <v>378</v>
      </c>
      <c r="D259" s="33" t="s">
        <v>504</v>
      </c>
      <c r="E259" s="15" t="s">
        <v>505</v>
      </c>
      <c r="F259" s="15" t="s">
        <v>506</v>
      </c>
      <c r="G259" s="16" t="s">
        <v>507</v>
      </c>
      <c r="H259" s="16" t="s">
        <v>508</v>
      </c>
      <c r="I259" s="16" t="s">
        <v>377</v>
      </c>
      <c r="J259" s="60">
        <v>3000000</v>
      </c>
      <c r="K259" s="11">
        <v>27</v>
      </c>
      <c r="L259" s="11">
        <f t="shared" si="9"/>
        <v>0.2727272727272727</v>
      </c>
      <c r="M259" s="11"/>
      <c r="N259" s="11"/>
      <c r="O259" s="128">
        <v>-609619.62</v>
      </c>
      <c r="P259" s="128" t="s">
        <v>896</v>
      </c>
      <c r="Q259" s="128">
        <v>-609619.62</v>
      </c>
      <c r="R259" s="128">
        <v>-61995308.17</v>
      </c>
      <c r="S259" s="128" t="s">
        <v>896</v>
      </c>
      <c r="T259" s="128">
        <v>-61995308.17</v>
      </c>
      <c r="U259" s="12" t="s">
        <v>141</v>
      </c>
      <c r="V259" s="12" t="s">
        <v>123</v>
      </c>
      <c r="W259" s="12" t="s">
        <v>970</v>
      </c>
      <c r="X259" s="12" t="s">
        <v>475</v>
      </c>
      <c r="Y259" s="12" t="s">
        <v>657</v>
      </c>
      <c r="Z259" s="12" t="s">
        <v>756</v>
      </c>
      <c r="AA259" s="12"/>
    </row>
    <row r="260" spans="1:27" ht="34.5" customHeight="1">
      <c r="A260" s="27">
        <v>253</v>
      </c>
      <c r="B260" s="14" t="s">
        <v>382</v>
      </c>
      <c r="C260" s="15" t="s">
        <v>375</v>
      </c>
      <c r="D260" s="33"/>
      <c r="E260" s="15" t="s">
        <v>242</v>
      </c>
      <c r="F260" s="15" t="s">
        <v>235</v>
      </c>
      <c r="G260" s="16"/>
      <c r="H260" s="16"/>
      <c r="I260" s="12" t="s">
        <v>377</v>
      </c>
      <c r="J260" s="17">
        <v>0.1</v>
      </c>
      <c r="K260" s="11">
        <v>5.35</v>
      </c>
      <c r="L260" s="11">
        <f t="shared" si="9"/>
        <v>0.054040404040404035</v>
      </c>
      <c r="M260" s="11"/>
      <c r="N260" s="11"/>
      <c r="O260" s="11"/>
      <c r="P260" s="11"/>
      <c r="Q260" s="11"/>
      <c r="R260" s="11"/>
      <c r="S260" s="11"/>
      <c r="T260" s="11"/>
      <c r="U260" s="12" t="s">
        <v>141</v>
      </c>
      <c r="V260" s="12" t="s">
        <v>123</v>
      </c>
      <c r="W260" s="12" t="s">
        <v>147</v>
      </c>
      <c r="X260" s="12" t="s">
        <v>475</v>
      </c>
      <c r="Y260" s="12" t="s">
        <v>658</v>
      </c>
      <c r="Z260" s="12" t="s">
        <v>756</v>
      </c>
      <c r="AA260" s="12" t="s">
        <v>255</v>
      </c>
    </row>
    <row r="261" spans="1:27" ht="34.5" customHeight="1">
      <c r="A261" s="27">
        <v>254</v>
      </c>
      <c r="B261" s="14" t="s">
        <v>379</v>
      </c>
      <c r="C261" s="15" t="s">
        <v>378</v>
      </c>
      <c r="D261" s="33"/>
      <c r="E261" s="15" t="s">
        <v>332</v>
      </c>
      <c r="F261" s="15" t="s">
        <v>444</v>
      </c>
      <c r="G261" s="16"/>
      <c r="H261" s="16"/>
      <c r="I261" s="12"/>
      <c r="J261" s="17"/>
      <c r="K261" s="11">
        <v>892</v>
      </c>
      <c r="L261" s="11">
        <f t="shared" si="9"/>
        <v>9.01010101010101</v>
      </c>
      <c r="M261" s="11"/>
      <c r="N261" s="11"/>
      <c r="O261" s="11"/>
      <c r="P261" s="11"/>
      <c r="Q261" s="11"/>
      <c r="R261" s="11"/>
      <c r="S261" s="11"/>
      <c r="T261" s="11"/>
      <c r="U261" s="12" t="s">
        <v>141</v>
      </c>
      <c r="V261" s="12" t="s">
        <v>123</v>
      </c>
      <c r="W261" s="12" t="s">
        <v>971</v>
      </c>
      <c r="X261" s="12" t="s">
        <v>475</v>
      </c>
      <c r="Y261" s="12" t="s">
        <v>656</v>
      </c>
      <c r="Z261" s="12" t="s">
        <v>756</v>
      </c>
      <c r="AA261" s="12" t="s">
        <v>255</v>
      </c>
    </row>
    <row r="262" spans="1:27" ht="34.5" customHeight="1">
      <c r="A262" s="27">
        <v>255</v>
      </c>
      <c r="B262" s="14" t="s">
        <v>379</v>
      </c>
      <c r="C262" s="15" t="s">
        <v>378</v>
      </c>
      <c r="D262" s="33" t="s">
        <v>264</v>
      </c>
      <c r="E262" s="26" t="s">
        <v>229</v>
      </c>
      <c r="F262" s="34" t="s">
        <v>267</v>
      </c>
      <c r="G262" s="16" t="s">
        <v>265</v>
      </c>
      <c r="H262" s="16" t="s">
        <v>266</v>
      </c>
      <c r="I262" s="12" t="s">
        <v>377</v>
      </c>
      <c r="J262" s="44">
        <v>100</v>
      </c>
      <c r="K262" s="11">
        <v>2975</v>
      </c>
      <c r="L262" s="11">
        <f t="shared" si="9"/>
        <v>30.050505050505052</v>
      </c>
      <c r="M262" s="11"/>
      <c r="N262" s="11"/>
      <c r="O262" s="11"/>
      <c r="P262" s="11"/>
      <c r="Q262" s="11"/>
      <c r="R262" s="11"/>
      <c r="S262" s="11"/>
      <c r="T262" s="11"/>
      <c r="U262" s="12" t="s">
        <v>141</v>
      </c>
      <c r="V262" s="12" t="s">
        <v>123</v>
      </c>
      <c r="W262" s="12" t="s">
        <v>147</v>
      </c>
      <c r="X262" s="12" t="s">
        <v>475</v>
      </c>
      <c r="Y262" s="12" t="s">
        <v>658</v>
      </c>
      <c r="Z262" s="12" t="s">
        <v>756</v>
      </c>
      <c r="AA262" s="12" t="s">
        <v>255</v>
      </c>
    </row>
    <row r="263" spans="1:27" ht="34.5" customHeight="1">
      <c r="A263" s="27">
        <v>256</v>
      </c>
      <c r="B263" s="14" t="s">
        <v>379</v>
      </c>
      <c r="C263" s="15" t="s">
        <v>378</v>
      </c>
      <c r="D263" s="33" t="s">
        <v>245</v>
      </c>
      <c r="E263" s="15" t="s">
        <v>194</v>
      </c>
      <c r="F263" s="15" t="s">
        <v>428</v>
      </c>
      <c r="G263" s="16" t="s">
        <v>246</v>
      </c>
      <c r="H263" s="16" t="s">
        <v>61</v>
      </c>
      <c r="I263" s="12" t="s">
        <v>377</v>
      </c>
      <c r="J263" s="17">
        <v>400</v>
      </c>
      <c r="K263" s="50">
        <v>1429</v>
      </c>
      <c r="L263" s="11">
        <f t="shared" si="9"/>
        <v>14.434343434343434</v>
      </c>
      <c r="M263" s="108">
        <v>0</v>
      </c>
      <c r="N263" s="108">
        <v>230382.85</v>
      </c>
      <c r="O263" s="128">
        <v>230382.85</v>
      </c>
      <c r="P263" s="128">
        <v>234156.26</v>
      </c>
      <c r="Q263" s="128">
        <v>464539.11</v>
      </c>
      <c r="R263" s="128">
        <v>23106240.45</v>
      </c>
      <c r="S263" s="128">
        <v>23827750.78</v>
      </c>
      <c r="T263" s="128">
        <v>46933991.23</v>
      </c>
      <c r="U263" s="12" t="s">
        <v>141</v>
      </c>
      <c r="V263" s="12" t="s">
        <v>123</v>
      </c>
      <c r="W263" s="12" t="s">
        <v>970</v>
      </c>
      <c r="X263" s="12" t="s">
        <v>475</v>
      </c>
      <c r="Y263" s="12" t="s">
        <v>658</v>
      </c>
      <c r="Z263" s="12" t="s">
        <v>756</v>
      </c>
      <c r="AA263" s="12"/>
    </row>
    <row r="264" spans="1:27" ht="34.5" customHeight="1">
      <c r="A264" s="27">
        <v>257</v>
      </c>
      <c r="B264" s="14" t="s">
        <v>382</v>
      </c>
      <c r="C264" s="15" t="s">
        <v>378</v>
      </c>
      <c r="D264" s="30" t="s">
        <v>935</v>
      </c>
      <c r="E264" s="11" t="s">
        <v>566</v>
      </c>
      <c r="F264" s="15" t="s">
        <v>428</v>
      </c>
      <c r="G264" s="16" t="s">
        <v>903</v>
      </c>
      <c r="H264" s="16" t="s">
        <v>904</v>
      </c>
      <c r="I264" s="12" t="s">
        <v>377</v>
      </c>
      <c r="J264" s="17">
        <v>583.7</v>
      </c>
      <c r="K264" s="11">
        <v>1000</v>
      </c>
      <c r="L264" s="11">
        <f t="shared" si="9"/>
        <v>10.1010101010101</v>
      </c>
      <c r="M264" s="11"/>
      <c r="N264" s="11"/>
      <c r="O264" s="128">
        <v>88945520.81</v>
      </c>
      <c r="P264" s="128" t="s">
        <v>896</v>
      </c>
      <c r="Q264" s="128">
        <v>88945520.81</v>
      </c>
      <c r="R264" s="128">
        <v>9045537309.32</v>
      </c>
      <c r="S264" s="128" t="s">
        <v>896</v>
      </c>
      <c r="T264" s="128">
        <v>9045537309.32</v>
      </c>
      <c r="U264" s="12" t="s">
        <v>141</v>
      </c>
      <c r="V264" s="12" t="s">
        <v>123</v>
      </c>
      <c r="W264" s="12" t="s">
        <v>970</v>
      </c>
      <c r="X264" s="12" t="s">
        <v>475</v>
      </c>
      <c r="Y264" s="12" t="s">
        <v>658</v>
      </c>
      <c r="Z264" s="12" t="s">
        <v>756</v>
      </c>
      <c r="AA264" s="12" t="s">
        <v>494</v>
      </c>
    </row>
    <row r="265" spans="1:27" ht="34.5" customHeight="1">
      <c r="A265" s="27">
        <v>258</v>
      </c>
      <c r="B265" s="14" t="s">
        <v>379</v>
      </c>
      <c r="C265" s="15" t="s">
        <v>378</v>
      </c>
      <c r="D265" s="33" t="s">
        <v>725</v>
      </c>
      <c r="E265" s="86" t="s">
        <v>727</v>
      </c>
      <c r="F265" s="15" t="s">
        <v>387</v>
      </c>
      <c r="G265" s="87" t="s">
        <v>729</v>
      </c>
      <c r="H265" s="87" t="s">
        <v>731</v>
      </c>
      <c r="I265" s="12" t="s">
        <v>377</v>
      </c>
      <c r="J265" s="85">
        <v>50000000</v>
      </c>
      <c r="K265" s="11"/>
      <c r="L265" s="11"/>
      <c r="M265" s="108">
        <v>-3277322.19</v>
      </c>
      <c r="N265" s="108">
        <v>0</v>
      </c>
      <c r="O265" s="128">
        <v>-3333042.51</v>
      </c>
      <c r="P265" s="128" t="s">
        <v>896</v>
      </c>
      <c r="Q265" s="128">
        <v>-3333042.51</v>
      </c>
      <c r="R265" s="128">
        <v>-328981457.20000005</v>
      </c>
      <c r="S265" s="128" t="s">
        <v>896</v>
      </c>
      <c r="T265" s="128">
        <v>-328981457.2</v>
      </c>
      <c r="U265" s="12" t="s">
        <v>141</v>
      </c>
      <c r="V265" s="12" t="s">
        <v>123</v>
      </c>
      <c r="W265" s="12" t="s">
        <v>147</v>
      </c>
      <c r="X265" s="12"/>
      <c r="Y265" s="12"/>
      <c r="Z265" s="12" t="s">
        <v>756</v>
      </c>
      <c r="AA265" s="12"/>
    </row>
    <row r="266" spans="1:27" ht="34.5" customHeight="1">
      <c r="A266" s="27">
        <v>259</v>
      </c>
      <c r="B266" s="14" t="s">
        <v>379</v>
      </c>
      <c r="C266" s="15" t="s">
        <v>378</v>
      </c>
      <c r="D266" s="33" t="s">
        <v>726</v>
      </c>
      <c r="E266" s="86" t="s">
        <v>728</v>
      </c>
      <c r="F266" s="15" t="s">
        <v>27</v>
      </c>
      <c r="G266" s="87" t="s">
        <v>730</v>
      </c>
      <c r="H266" s="87" t="s">
        <v>732</v>
      </c>
      <c r="I266" s="12" t="s">
        <v>377</v>
      </c>
      <c r="J266" s="85">
        <v>135846000</v>
      </c>
      <c r="K266" s="11"/>
      <c r="L266" s="11"/>
      <c r="M266" s="108">
        <v>561927.44</v>
      </c>
      <c r="N266" s="108">
        <v>0</v>
      </c>
      <c r="O266" s="128">
        <v>-522671.5400000001</v>
      </c>
      <c r="P266" s="128">
        <v>-26333.14</v>
      </c>
      <c r="Q266" s="128">
        <v>-549004.68</v>
      </c>
      <c r="R266" s="128">
        <v>-53897059.44</v>
      </c>
      <c r="S266" s="128">
        <v>-2678737.35</v>
      </c>
      <c r="T266" s="128">
        <v>-56575796.79</v>
      </c>
      <c r="U266" s="12" t="s">
        <v>141</v>
      </c>
      <c r="V266" s="12" t="s">
        <v>123</v>
      </c>
      <c r="W266" s="12" t="s">
        <v>147</v>
      </c>
      <c r="X266" s="12"/>
      <c r="Y266" s="12"/>
      <c r="Z266" s="12" t="s">
        <v>756</v>
      </c>
      <c r="AA266" s="12"/>
    </row>
    <row r="267" spans="1:27" ht="34.5" customHeight="1">
      <c r="A267" s="27">
        <v>260</v>
      </c>
      <c r="B267" s="14" t="s">
        <v>902</v>
      </c>
      <c r="C267" s="15" t="s">
        <v>375</v>
      </c>
      <c r="D267" s="33" t="s">
        <v>803</v>
      </c>
      <c r="E267" s="86" t="s">
        <v>804</v>
      </c>
      <c r="F267" s="15" t="s">
        <v>818</v>
      </c>
      <c r="G267" s="87" t="s">
        <v>819</v>
      </c>
      <c r="H267" s="87" t="s">
        <v>820</v>
      </c>
      <c r="I267" s="12" t="s">
        <v>377</v>
      </c>
      <c r="J267" s="98">
        <v>500000</v>
      </c>
      <c r="K267" s="11"/>
      <c r="L267" s="11"/>
      <c r="M267" s="108">
        <v>274125</v>
      </c>
      <c r="N267" s="108">
        <v>0</v>
      </c>
      <c r="O267" s="128">
        <v>398727</v>
      </c>
      <c r="P267" s="128" t="s">
        <v>896</v>
      </c>
      <c r="Q267" s="128">
        <v>398727</v>
      </c>
      <c r="R267" s="128">
        <v>39825596.68</v>
      </c>
      <c r="S267" s="128" t="s">
        <v>896</v>
      </c>
      <c r="T267" s="128">
        <v>39825596.68</v>
      </c>
      <c r="U267" s="12" t="s">
        <v>141</v>
      </c>
      <c r="V267" s="12" t="s">
        <v>123</v>
      </c>
      <c r="W267" s="12" t="s">
        <v>147</v>
      </c>
      <c r="X267" s="12"/>
      <c r="Y267" s="12"/>
      <c r="Z267" s="12"/>
      <c r="AA267" s="12"/>
    </row>
    <row r="268" spans="1:27" ht="34.5" customHeight="1">
      <c r="A268" s="27">
        <v>261</v>
      </c>
      <c r="B268" s="14" t="s">
        <v>902</v>
      </c>
      <c r="C268" s="15" t="s">
        <v>375</v>
      </c>
      <c r="D268" s="33" t="s">
        <v>833</v>
      </c>
      <c r="E268" s="15" t="s">
        <v>834</v>
      </c>
      <c r="F268" s="15" t="s">
        <v>616</v>
      </c>
      <c r="G268" s="87" t="s">
        <v>835</v>
      </c>
      <c r="H268" s="87" t="s">
        <v>263</v>
      </c>
      <c r="I268" s="12" t="s">
        <v>377</v>
      </c>
      <c r="J268" s="95">
        <v>9</v>
      </c>
      <c r="K268" s="11"/>
      <c r="L268" s="11"/>
      <c r="M268" s="108">
        <v>0</v>
      </c>
      <c r="N268" s="108">
        <v>5356000</v>
      </c>
      <c r="O268" s="128">
        <v>9000000</v>
      </c>
      <c r="P268" s="128" t="s">
        <v>896</v>
      </c>
      <c r="Q268" s="128">
        <v>9000000</v>
      </c>
      <c r="R268" s="128">
        <v>923044590.27</v>
      </c>
      <c r="S268" s="128" t="s">
        <v>896</v>
      </c>
      <c r="T268" s="128">
        <v>923044590.27</v>
      </c>
      <c r="U268" s="12" t="s">
        <v>141</v>
      </c>
      <c r="V268" s="12" t="s">
        <v>123</v>
      </c>
      <c r="W268" s="12" t="s">
        <v>147</v>
      </c>
      <c r="X268" s="12"/>
      <c r="Y268" s="12"/>
      <c r="Z268" s="12"/>
      <c r="AA268" s="12"/>
    </row>
    <row r="269" spans="1:27" ht="34.5" customHeight="1">
      <c r="A269" s="27">
        <v>262</v>
      </c>
      <c r="B269" s="14" t="s">
        <v>382</v>
      </c>
      <c r="C269" s="15" t="s">
        <v>378</v>
      </c>
      <c r="D269" s="12" t="s">
        <v>446</v>
      </c>
      <c r="E269" s="15" t="s">
        <v>323</v>
      </c>
      <c r="F269" s="15" t="s">
        <v>69</v>
      </c>
      <c r="G269" s="16" t="s">
        <v>248</v>
      </c>
      <c r="H269" s="16" t="s">
        <v>627</v>
      </c>
      <c r="I269" s="12" t="s">
        <v>383</v>
      </c>
      <c r="J269" s="17">
        <v>15.1</v>
      </c>
      <c r="K269" s="50">
        <v>148.5</v>
      </c>
      <c r="L269" s="11">
        <f aca="true" t="shared" si="10" ref="L269:L292">K269/99</f>
        <v>1.5</v>
      </c>
      <c r="M269" s="108">
        <v>954089</v>
      </c>
      <c r="N269" s="108">
        <v>637644.45</v>
      </c>
      <c r="O269" s="128">
        <v>1019550.1</v>
      </c>
      <c r="P269" s="128" t="s">
        <v>896</v>
      </c>
      <c r="Q269" s="128">
        <v>1019550.1</v>
      </c>
      <c r="R269" s="128">
        <v>105281325.94999999</v>
      </c>
      <c r="S269" s="128" t="s">
        <v>896</v>
      </c>
      <c r="T269" s="128">
        <v>105281325.95</v>
      </c>
      <c r="U269" s="21" t="s">
        <v>234</v>
      </c>
      <c r="V269" s="12" t="s">
        <v>34</v>
      </c>
      <c r="W269" s="12" t="s">
        <v>147</v>
      </c>
      <c r="X269" s="12" t="s">
        <v>475</v>
      </c>
      <c r="Y269" s="12" t="s">
        <v>656</v>
      </c>
      <c r="Z269" s="12" t="s">
        <v>756</v>
      </c>
      <c r="AA269" s="12" t="s">
        <v>485</v>
      </c>
    </row>
    <row r="270" spans="1:27" ht="34.5" customHeight="1">
      <c r="A270" s="27">
        <v>263</v>
      </c>
      <c r="B270" s="14" t="s">
        <v>382</v>
      </c>
      <c r="C270" s="15" t="s">
        <v>378</v>
      </c>
      <c r="D270" s="12" t="s">
        <v>441</v>
      </c>
      <c r="E270" s="15" t="s">
        <v>70</v>
      </c>
      <c r="F270" s="15" t="s">
        <v>69</v>
      </c>
      <c r="G270" s="16" t="s">
        <v>164</v>
      </c>
      <c r="H270" s="16" t="s">
        <v>107</v>
      </c>
      <c r="I270" s="12" t="s">
        <v>383</v>
      </c>
      <c r="J270" s="17">
        <v>15.8</v>
      </c>
      <c r="K270" s="50">
        <v>130.128</v>
      </c>
      <c r="L270" s="11">
        <f t="shared" si="10"/>
        <v>1.3144242424242423</v>
      </c>
      <c r="M270" s="108">
        <v>678520</v>
      </c>
      <c r="N270" s="108">
        <v>400000</v>
      </c>
      <c r="O270" s="128">
        <v>1078520</v>
      </c>
      <c r="P270" s="128" t="s">
        <v>896</v>
      </c>
      <c r="Q270" s="128">
        <v>1078520</v>
      </c>
      <c r="R270" s="128">
        <v>109921444.25</v>
      </c>
      <c r="S270" s="128" t="s">
        <v>896</v>
      </c>
      <c r="T270" s="128">
        <v>109921444.25</v>
      </c>
      <c r="U270" s="12" t="s">
        <v>141</v>
      </c>
      <c r="V270" s="12" t="s">
        <v>123</v>
      </c>
      <c r="W270" s="12" t="s">
        <v>971</v>
      </c>
      <c r="X270" s="12" t="s">
        <v>475</v>
      </c>
      <c r="Y270" s="12" t="s">
        <v>656</v>
      </c>
      <c r="Z270" s="12" t="s">
        <v>756</v>
      </c>
      <c r="AA270" s="12" t="s">
        <v>485</v>
      </c>
    </row>
    <row r="271" spans="1:27" ht="34.5" customHeight="1">
      <c r="A271" s="27">
        <v>264</v>
      </c>
      <c r="B271" s="14" t="s">
        <v>382</v>
      </c>
      <c r="C271" s="15" t="s">
        <v>378</v>
      </c>
      <c r="D271" s="30" t="s">
        <v>269</v>
      </c>
      <c r="E271" s="15" t="s">
        <v>341</v>
      </c>
      <c r="F271" s="15" t="s">
        <v>531</v>
      </c>
      <c r="G271" s="16" t="s">
        <v>271</v>
      </c>
      <c r="H271" s="16" t="s">
        <v>254</v>
      </c>
      <c r="I271" s="30" t="s">
        <v>383</v>
      </c>
      <c r="J271" s="43">
        <v>96.7</v>
      </c>
      <c r="K271" s="11">
        <v>2700</v>
      </c>
      <c r="L271" s="11">
        <f t="shared" si="10"/>
        <v>27.272727272727273</v>
      </c>
      <c r="M271" s="11"/>
      <c r="N271" s="11"/>
      <c r="O271" s="108">
        <v>0</v>
      </c>
      <c r="P271" s="108">
        <v>27252346.5</v>
      </c>
      <c r="Q271" s="108">
        <v>27252346.5</v>
      </c>
      <c r="R271" s="108">
        <v>0</v>
      </c>
      <c r="S271" s="108">
        <v>2770615257</v>
      </c>
      <c r="T271" s="108">
        <v>2770615257</v>
      </c>
      <c r="U271" s="21" t="s">
        <v>234</v>
      </c>
      <c r="V271" s="12" t="s">
        <v>34</v>
      </c>
      <c r="W271" s="12" t="s">
        <v>147</v>
      </c>
      <c r="X271" s="12" t="s">
        <v>475</v>
      </c>
      <c r="Y271" s="12" t="s">
        <v>657</v>
      </c>
      <c r="Z271" s="12" t="s">
        <v>756</v>
      </c>
      <c r="AA271" s="12" t="s">
        <v>487</v>
      </c>
    </row>
    <row r="272" spans="1:27" ht="34.5" customHeight="1">
      <c r="A272" s="27">
        <v>265</v>
      </c>
      <c r="B272" s="14" t="s">
        <v>382</v>
      </c>
      <c r="C272" s="15" t="s">
        <v>378</v>
      </c>
      <c r="D272" s="12" t="s">
        <v>40</v>
      </c>
      <c r="E272" s="15" t="s">
        <v>338</v>
      </c>
      <c r="F272" s="15" t="s">
        <v>531</v>
      </c>
      <c r="G272" s="16" t="s">
        <v>415</v>
      </c>
      <c r="H272" s="16" t="s">
        <v>412</v>
      </c>
      <c r="I272" s="12" t="s">
        <v>383</v>
      </c>
      <c r="J272" s="17">
        <v>40.2</v>
      </c>
      <c r="K272" s="11">
        <v>952</v>
      </c>
      <c r="L272" s="11">
        <f t="shared" si="10"/>
        <v>9.616161616161616</v>
      </c>
      <c r="M272" s="11"/>
      <c r="N272" s="11"/>
      <c r="O272" s="108">
        <v>0</v>
      </c>
      <c r="P272" s="108">
        <v>2000000</v>
      </c>
      <c r="Q272" s="108">
        <v>2000000</v>
      </c>
      <c r="R272" s="108">
        <v>0</v>
      </c>
      <c r="S272" s="108">
        <v>203532800</v>
      </c>
      <c r="T272" s="108">
        <v>203532800</v>
      </c>
      <c r="U272" s="12" t="s">
        <v>141</v>
      </c>
      <c r="V272" s="12" t="s">
        <v>123</v>
      </c>
      <c r="W272" s="12" t="s">
        <v>147</v>
      </c>
      <c r="X272" s="12" t="s">
        <v>475</v>
      </c>
      <c r="Y272" s="12" t="s">
        <v>657</v>
      </c>
      <c r="Z272" s="12" t="s">
        <v>756</v>
      </c>
      <c r="AA272" s="12" t="s">
        <v>487</v>
      </c>
    </row>
    <row r="273" spans="1:27" ht="34.5" customHeight="1">
      <c r="A273" s="27">
        <v>266</v>
      </c>
      <c r="B273" s="14" t="s">
        <v>902</v>
      </c>
      <c r="C273" s="15" t="s">
        <v>375</v>
      </c>
      <c r="D273" s="33" t="s">
        <v>22</v>
      </c>
      <c r="E273" s="11" t="s">
        <v>282</v>
      </c>
      <c r="F273" s="15" t="s">
        <v>28</v>
      </c>
      <c r="G273" s="16" t="s">
        <v>523</v>
      </c>
      <c r="H273" s="16" t="s">
        <v>263</v>
      </c>
      <c r="I273" s="12" t="s">
        <v>377</v>
      </c>
      <c r="J273" s="17">
        <v>16</v>
      </c>
      <c r="K273" s="11">
        <v>827.13</v>
      </c>
      <c r="L273" s="11">
        <f t="shared" si="10"/>
        <v>8.354848484848485</v>
      </c>
      <c r="M273" s="108">
        <v>1974916</v>
      </c>
      <c r="N273" s="108">
        <v>1657306</v>
      </c>
      <c r="O273" s="128">
        <v>7035461</v>
      </c>
      <c r="P273" s="128" t="s">
        <v>896</v>
      </c>
      <c r="Q273" s="128">
        <v>7035461</v>
      </c>
      <c r="R273" s="128">
        <v>717134734.6</v>
      </c>
      <c r="S273" s="128" t="s">
        <v>896</v>
      </c>
      <c r="T273" s="128">
        <v>717134734.6</v>
      </c>
      <c r="U273" s="12" t="s">
        <v>141</v>
      </c>
      <c r="V273" s="12" t="s">
        <v>123</v>
      </c>
      <c r="W273" s="12" t="s">
        <v>970</v>
      </c>
      <c r="X273" s="12" t="s">
        <v>475</v>
      </c>
      <c r="Y273" s="12" t="s">
        <v>657</v>
      </c>
      <c r="Z273" s="12" t="s">
        <v>756</v>
      </c>
      <c r="AA273" s="12" t="s">
        <v>494</v>
      </c>
    </row>
    <row r="274" spans="1:27" ht="34.5" customHeight="1">
      <c r="A274" s="27">
        <v>267</v>
      </c>
      <c r="B274" s="14" t="s">
        <v>382</v>
      </c>
      <c r="C274" s="15" t="s">
        <v>378</v>
      </c>
      <c r="D274" s="12" t="s">
        <v>664</v>
      </c>
      <c r="E274" s="15" t="s">
        <v>991</v>
      </c>
      <c r="F274" s="15" t="s">
        <v>393</v>
      </c>
      <c r="G274" s="16" t="s">
        <v>665</v>
      </c>
      <c r="H274" s="16"/>
      <c r="I274" s="12" t="s">
        <v>383</v>
      </c>
      <c r="J274" s="17">
        <v>387.8</v>
      </c>
      <c r="K274" s="50">
        <v>59400</v>
      </c>
      <c r="L274" s="11">
        <f t="shared" si="10"/>
        <v>600</v>
      </c>
      <c r="M274" s="11"/>
      <c r="N274" s="11"/>
      <c r="O274" s="11"/>
      <c r="P274" s="11"/>
      <c r="Q274" s="11"/>
      <c r="R274" s="11"/>
      <c r="S274" s="11"/>
      <c r="T274" s="11"/>
      <c r="U274" s="12" t="s">
        <v>234</v>
      </c>
      <c r="V274" s="12" t="s">
        <v>34</v>
      </c>
      <c r="W274" s="12" t="s">
        <v>147</v>
      </c>
      <c r="X274" s="12" t="s">
        <v>475</v>
      </c>
      <c r="Y274" s="12" t="s">
        <v>657</v>
      </c>
      <c r="Z274" s="12" t="s">
        <v>756</v>
      </c>
      <c r="AA274" s="12" t="s">
        <v>487</v>
      </c>
    </row>
    <row r="275" spans="1:27" ht="34.5" customHeight="1">
      <c r="A275" s="27">
        <v>268</v>
      </c>
      <c r="B275" s="14" t="s">
        <v>382</v>
      </c>
      <c r="C275" s="15" t="s">
        <v>378</v>
      </c>
      <c r="D275" s="12" t="s">
        <v>990</v>
      </c>
      <c r="E275" s="15" t="s">
        <v>992</v>
      </c>
      <c r="F275" s="15" t="s">
        <v>393</v>
      </c>
      <c r="G275" s="16" t="s">
        <v>665</v>
      </c>
      <c r="H275" s="16"/>
      <c r="I275" s="12" t="s">
        <v>383</v>
      </c>
      <c r="J275" s="17">
        <v>258.5</v>
      </c>
      <c r="K275" s="50">
        <v>39600</v>
      </c>
      <c r="L275" s="11">
        <f t="shared" si="10"/>
        <v>400</v>
      </c>
      <c r="M275" s="11"/>
      <c r="N275" s="11"/>
      <c r="O275" s="108">
        <v>0</v>
      </c>
      <c r="P275" s="108">
        <v>500108728</v>
      </c>
      <c r="Q275" s="108">
        <v>500108728</v>
      </c>
      <c r="R275" s="108">
        <v>0</v>
      </c>
      <c r="S275" s="108">
        <v>50850755398</v>
      </c>
      <c r="T275" s="108">
        <v>50850755398</v>
      </c>
      <c r="U275" s="12" t="s">
        <v>234</v>
      </c>
      <c r="V275" s="12" t="s">
        <v>34</v>
      </c>
      <c r="W275" s="12" t="s">
        <v>147</v>
      </c>
      <c r="X275" s="12" t="s">
        <v>475</v>
      </c>
      <c r="Y275" s="12" t="s">
        <v>657</v>
      </c>
      <c r="Z275" s="12" t="s">
        <v>756</v>
      </c>
      <c r="AA275" s="12" t="s">
        <v>487</v>
      </c>
    </row>
    <row r="276" spans="1:27" ht="34.5" customHeight="1">
      <c r="A276" s="27">
        <v>269</v>
      </c>
      <c r="B276" s="14" t="s">
        <v>382</v>
      </c>
      <c r="C276" s="15" t="s">
        <v>378</v>
      </c>
      <c r="D276" s="12" t="s">
        <v>368</v>
      </c>
      <c r="E276" s="15" t="s">
        <v>370</v>
      </c>
      <c r="F276" s="15" t="s">
        <v>393</v>
      </c>
      <c r="G276" s="16" t="s">
        <v>151</v>
      </c>
      <c r="H276" s="16" t="s">
        <v>107</v>
      </c>
      <c r="I276" s="12" t="s">
        <v>383</v>
      </c>
      <c r="J276" s="17">
        <v>72.2</v>
      </c>
      <c r="K276" s="11">
        <v>1213.201</v>
      </c>
      <c r="L276" s="11">
        <f t="shared" si="10"/>
        <v>12.254555555555555</v>
      </c>
      <c r="M276" s="11"/>
      <c r="N276" s="11"/>
      <c r="O276" s="11"/>
      <c r="P276" s="11"/>
      <c r="Q276" s="11"/>
      <c r="R276" s="11"/>
      <c r="S276" s="11"/>
      <c r="T276" s="11"/>
      <c r="U276" s="12" t="s">
        <v>141</v>
      </c>
      <c r="V276" s="12" t="s">
        <v>123</v>
      </c>
      <c r="W276" s="12" t="s">
        <v>970</v>
      </c>
      <c r="X276" s="12" t="s">
        <v>475</v>
      </c>
      <c r="Y276" s="12" t="s">
        <v>657</v>
      </c>
      <c r="Z276" s="12" t="s">
        <v>756</v>
      </c>
      <c r="AA276" s="12" t="s">
        <v>487</v>
      </c>
    </row>
    <row r="277" spans="1:27" ht="34.5" customHeight="1">
      <c r="A277" s="27">
        <v>270</v>
      </c>
      <c r="B277" s="14" t="s">
        <v>382</v>
      </c>
      <c r="C277" s="15" t="s">
        <v>378</v>
      </c>
      <c r="D277" s="35" t="s">
        <v>452</v>
      </c>
      <c r="E277" s="15" t="s">
        <v>185</v>
      </c>
      <c r="F277" s="15" t="s">
        <v>102</v>
      </c>
      <c r="G277" s="16" t="s">
        <v>186</v>
      </c>
      <c r="H277" s="16" t="s">
        <v>76</v>
      </c>
      <c r="I277" s="12" t="s">
        <v>383</v>
      </c>
      <c r="J277" s="54">
        <v>70500000</v>
      </c>
      <c r="K277" s="11">
        <v>544.55</v>
      </c>
      <c r="L277" s="11">
        <f t="shared" si="10"/>
        <v>5.50050505050505</v>
      </c>
      <c r="M277" s="11"/>
      <c r="N277" s="11"/>
      <c r="O277" s="11"/>
      <c r="P277" s="11"/>
      <c r="Q277" s="11"/>
      <c r="R277" s="11"/>
      <c r="S277" s="11"/>
      <c r="T277" s="11"/>
      <c r="U277" s="21" t="s">
        <v>234</v>
      </c>
      <c r="V277" s="12" t="s">
        <v>34</v>
      </c>
      <c r="W277" s="12" t="s">
        <v>147</v>
      </c>
      <c r="X277" s="12" t="s">
        <v>475</v>
      </c>
      <c r="Y277" s="12" t="s">
        <v>657</v>
      </c>
      <c r="Z277" s="12" t="s">
        <v>756</v>
      </c>
      <c r="AA277" s="12" t="s">
        <v>487</v>
      </c>
    </row>
    <row r="278" spans="1:27" ht="34.5" customHeight="1">
      <c r="A278" s="27">
        <v>271</v>
      </c>
      <c r="B278" s="14" t="s">
        <v>382</v>
      </c>
      <c r="C278" s="15" t="s">
        <v>378</v>
      </c>
      <c r="D278" s="12" t="s">
        <v>559</v>
      </c>
      <c r="E278" s="15" t="s">
        <v>560</v>
      </c>
      <c r="F278" s="15" t="s">
        <v>102</v>
      </c>
      <c r="G278" s="16" t="s">
        <v>561</v>
      </c>
      <c r="H278" s="16" t="s">
        <v>522</v>
      </c>
      <c r="I278" s="62" t="s">
        <v>383</v>
      </c>
      <c r="J278" s="44">
        <v>71.8</v>
      </c>
      <c r="K278" s="11">
        <v>6539.94</v>
      </c>
      <c r="L278" s="11">
        <f t="shared" si="10"/>
        <v>66.06</v>
      </c>
      <c r="M278" s="11"/>
      <c r="N278" s="11"/>
      <c r="O278" s="108">
        <v>15311224.81</v>
      </c>
      <c r="P278" s="108">
        <v>22967086.13</v>
      </c>
      <c r="Q278" s="108">
        <v>38278310.94</v>
      </c>
      <c r="R278" s="108">
        <v>1559907443.11</v>
      </c>
      <c r="S278" s="108">
        <v>2334953405</v>
      </c>
      <c r="T278" s="108">
        <v>3894860848.11</v>
      </c>
      <c r="U278" s="21" t="s">
        <v>234</v>
      </c>
      <c r="V278" s="12" t="s">
        <v>34</v>
      </c>
      <c r="W278" s="12" t="s">
        <v>147</v>
      </c>
      <c r="X278" s="12" t="s">
        <v>475</v>
      </c>
      <c r="Y278" s="12" t="s">
        <v>657</v>
      </c>
      <c r="Z278" s="12" t="s">
        <v>756</v>
      </c>
      <c r="AA278" s="12" t="s">
        <v>487</v>
      </c>
    </row>
    <row r="279" spans="1:27" ht="34.5" customHeight="1">
      <c r="A279" s="27">
        <v>272</v>
      </c>
      <c r="B279" s="14" t="s">
        <v>382</v>
      </c>
      <c r="C279" s="15" t="s">
        <v>375</v>
      </c>
      <c r="D279" s="18" t="s">
        <v>544</v>
      </c>
      <c r="E279" s="15" t="s">
        <v>558</v>
      </c>
      <c r="F279" s="15" t="s">
        <v>616</v>
      </c>
      <c r="G279" s="16" t="s">
        <v>545</v>
      </c>
      <c r="H279" s="16" t="s">
        <v>372</v>
      </c>
      <c r="I279" s="12" t="s">
        <v>377</v>
      </c>
      <c r="J279" s="17">
        <v>9</v>
      </c>
      <c r="K279" s="50">
        <v>500</v>
      </c>
      <c r="L279" s="11">
        <f t="shared" si="10"/>
        <v>5.05050505050505</v>
      </c>
      <c r="M279" s="11"/>
      <c r="N279" s="11"/>
      <c r="O279" s="128">
        <v>6136784.81</v>
      </c>
      <c r="P279" s="128" t="s">
        <v>896</v>
      </c>
      <c r="Q279" s="128">
        <v>6136784.81</v>
      </c>
      <c r="R279" s="128">
        <v>461561301.03</v>
      </c>
      <c r="S279" s="128" t="s">
        <v>896</v>
      </c>
      <c r="T279" s="128">
        <v>461561301.03</v>
      </c>
      <c r="U279" s="12" t="s">
        <v>141</v>
      </c>
      <c r="V279" s="12" t="s">
        <v>123</v>
      </c>
      <c r="W279" s="12" t="s">
        <v>971</v>
      </c>
      <c r="X279" s="12" t="s">
        <v>475</v>
      </c>
      <c r="Y279" s="12" t="s">
        <v>656</v>
      </c>
      <c r="Z279" s="12" t="s">
        <v>756</v>
      </c>
      <c r="AA279" s="12"/>
    </row>
    <row r="280" spans="1:27" ht="34.5" customHeight="1">
      <c r="A280" s="27">
        <v>273</v>
      </c>
      <c r="B280" s="14" t="s">
        <v>382</v>
      </c>
      <c r="C280" s="15" t="s">
        <v>378</v>
      </c>
      <c r="D280" s="12" t="s">
        <v>41</v>
      </c>
      <c r="E280" s="15" t="s">
        <v>339</v>
      </c>
      <c r="F280" s="15" t="s">
        <v>416</v>
      </c>
      <c r="G280" s="16" t="s">
        <v>414</v>
      </c>
      <c r="H280" s="16" t="s">
        <v>78</v>
      </c>
      <c r="I280" s="12" t="s">
        <v>383</v>
      </c>
      <c r="J280" s="17">
        <v>167.2</v>
      </c>
      <c r="K280" s="50">
        <v>1987</v>
      </c>
      <c r="L280" s="11">
        <f t="shared" si="10"/>
        <v>20.07070707070707</v>
      </c>
      <c r="M280" s="11"/>
      <c r="N280" s="11"/>
      <c r="O280" s="108">
        <v>0</v>
      </c>
      <c r="P280" s="108">
        <v>13000000</v>
      </c>
      <c r="Q280" s="108">
        <v>13000000</v>
      </c>
      <c r="R280" s="108">
        <v>0</v>
      </c>
      <c r="S280" s="108">
        <v>1322963200</v>
      </c>
      <c r="T280" s="108">
        <v>1322963200</v>
      </c>
      <c r="U280" s="12" t="s">
        <v>141</v>
      </c>
      <c r="V280" s="12" t="s">
        <v>123</v>
      </c>
      <c r="W280" s="12" t="s">
        <v>147</v>
      </c>
      <c r="X280" s="12" t="s">
        <v>475</v>
      </c>
      <c r="Y280" s="12" t="s">
        <v>658</v>
      </c>
      <c r="Z280" s="12" t="s">
        <v>756</v>
      </c>
      <c r="AA280" s="12" t="s">
        <v>487</v>
      </c>
    </row>
    <row r="281" spans="1:27" ht="34.5" customHeight="1">
      <c r="A281" s="27">
        <v>274</v>
      </c>
      <c r="B281" s="14" t="s">
        <v>382</v>
      </c>
      <c r="C281" s="15" t="s">
        <v>378</v>
      </c>
      <c r="D281" s="18" t="s">
        <v>549</v>
      </c>
      <c r="E281" s="15" t="s">
        <v>550</v>
      </c>
      <c r="F281" s="15" t="s">
        <v>387</v>
      </c>
      <c r="G281" s="16" t="s">
        <v>551</v>
      </c>
      <c r="H281" s="16" t="s">
        <v>110</v>
      </c>
      <c r="I281" s="12" t="s">
        <v>383</v>
      </c>
      <c r="J281" s="17">
        <v>66.8</v>
      </c>
      <c r="K281" s="11">
        <v>2475</v>
      </c>
      <c r="L281" s="11">
        <f t="shared" si="10"/>
        <v>25</v>
      </c>
      <c r="M281" s="108">
        <v>0</v>
      </c>
      <c r="N281" s="108">
        <v>1000000</v>
      </c>
      <c r="O281" s="128">
        <v>22070854</v>
      </c>
      <c r="P281" s="128" t="s">
        <v>896</v>
      </c>
      <c r="Q281" s="128">
        <v>22070854</v>
      </c>
      <c r="R281" s="128">
        <v>2247350599.9</v>
      </c>
      <c r="S281" s="128" t="s">
        <v>896</v>
      </c>
      <c r="T281" s="128">
        <v>2247350599.9</v>
      </c>
      <c r="U281" s="12" t="s">
        <v>234</v>
      </c>
      <c r="V281" s="12" t="s">
        <v>34</v>
      </c>
      <c r="W281" s="12" t="s">
        <v>147</v>
      </c>
      <c r="X281" s="12" t="s">
        <v>475</v>
      </c>
      <c r="Y281" s="12" t="s">
        <v>656</v>
      </c>
      <c r="Z281" s="12" t="s">
        <v>756</v>
      </c>
      <c r="AA281" s="12"/>
    </row>
    <row r="282" spans="1:27" ht="34.5" customHeight="1">
      <c r="A282" s="27">
        <v>275</v>
      </c>
      <c r="B282" s="14" t="s">
        <v>382</v>
      </c>
      <c r="C282" s="15" t="s">
        <v>378</v>
      </c>
      <c r="D282" s="18" t="s">
        <v>552</v>
      </c>
      <c r="E282" s="15" t="s">
        <v>553</v>
      </c>
      <c r="F282" s="15" t="s">
        <v>387</v>
      </c>
      <c r="G282" s="16" t="s">
        <v>551</v>
      </c>
      <c r="H282" s="16" t="s">
        <v>61</v>
      </c>
      <c r="I282" s="12" t="s">
        <v>383</v>
      </c>
      <c r="J282" s="17">
        <v>32.6</v>
      </c>
      <c r="K282" s="11">
        <v>1188</v>
      </c>
      <c r="L282" s="11">
        <f t="shared" si="10"/>
        <v>12</v>
      </c>
      <c r="M282" s="11"/>
      <c r="N282" s="11"/>
      <c r="O282" s="108">
        <v>0</v>
      </c>
      <c r="P282" s="108">
        <v>15891201.55</v>
      </c>
      <c r="Q282" s="108">
        <v>15891201.55</v>
      </c>
      <c r="R282" s="108">
        <v>0</v>
      </c>
      <c r="S282" s="108">
        <v>1617982336</v>
      </c>
      <c r="T282" s="108">
        <v>1617982336</v>
      </c>
      <c r="U282" s="12" t="s">
        <v>234</v>
      </c>
      <c r="V282" s="12" t="s">
        <v>34</v>
      </c>
      <c r="W282" s="12" t="s">
        <v>147</v>
      </c>
      <c r="X282" s="12" t="s">
        <v>475</v>
      </c>
      <c r="Y282" s="12" t="s">
        <v>656</v>
      </c>
      <c r="Z282" s="12" t="s">
        <v>756</v>
      </c>
      <c r="AA282" s="12" t="s">
        <v>487</v>
      </c>
    </row>
    <row r="283" spans="1:27" ht="34.5" customHeight="1">
      <c r="A283" s="27">
        <v>276</v>
      </c>
      <c r="B283" s="14" t="s">
        <v>382</v>
      </c>
      <c r="C283" s="15" t="s">
        <v>378</v>
      </c>
      <c r="D283" s="12" t="s">
        <v>590</v>
      </c>
      <c r="E283" s="63" t="s">
        <v>591</v>
      </c>
      <c r="F283" s="15" t="s">
        <v>387</v>
      </c>
      <c r="G283" s="16" t="s">
        <v>523</v>
      </c>
      <c r="H283" s="16" t="s">
        <v>592</v>
      </c>
      <c r="I283" s="33" t="s">
        <v>383</v>
      </c>
      <c r="J283" s="54">
        <v>99500000</v>
      </c>
      <c r="K283" s="11">
        <v>2871</v>
      </c>
      <c r="L283" s="11">
        <f t="shared" si="10"/>
        <v>29</v>
      </c>
      <c r="M283" s="11"/>
      <c r="N283" s="11"/>
      <c r="O283" s="108">
        <v>0</v>
      </c>
      <c r="P283" s="108">
        <v>38857547.28</v>
      </c>
      <c r="Q283" s="108">
        <v>38857547.28</v>
      </c>
      <c r="R283" s="108">
        <v>0</v>
      </c>
      <c r="S283" s="108">
        <v>3950851453</v>
      </c>
      <c r="T283" s="108">
        <v>3950851453</v>
      </c>
      <c r="U283" s="12" t="s">
        <v>234</v>
      </c>
      <c r="V283" s="12" t="s">
        <v>34</v>
      </c>
      <c r="W283" s="12" t="s">
        <v>147</v>
      </c>
      <c r="X283" s="12" t="s">
        <v>475</v>
      </c>
      <c r="Y283" s="12" t="s">
        <v>656</v>
      </c>
      <c r="Z283" s="12" t="s">
        <v>756</v>
      </c>
      <c r="AA283" s="12" t="s">
        <v>487</v>
      </c>
    </row>
    <row r="284" spans="1:27" ht="34.5" customHeight="1">
      <c r="A284" s="27">
        <v>277</v>
      </c>
      <c r="B284" s="14" t="s">
        <v>382</v>
      </c>
      <c r="C284" s="15" t="s">
        <v>378</v>
      </c>
      <c r="D284" s="12" t="s">
        <v>519</v>
      </c>
      <c r="E284" s="15" t="s">
        <v>520</v>
      </c>
      <c r="F284" s="65" t="s">
        <v>387</v>
      </c>
      <c r="G284" s="16" t="s">
        <v>521</v>
      </c>
      <c r="H284" s="16" t="s">
        <v>522</v>
      </c>
      <c r="I284" s="16" t="s">
        <v>383</v>
      </c>
      <c r="J284" s="46">
        <v>225</v>
      </c>
      <c r="K284" s="11">
        <v>10395</v>
      </c>
      <c r="L284" s="11">
        <f t="shared" si="10"/>
        <v>105</v>
      </c>
      <c r="M284" s="11"/>
      <c r="N284" s="11"/>
      <c r="O284" s="128">
        <v>670563.8</v>
      </c>
      <c r="P284" s="128">
        <v>111296559.9</v>
      </c>
      <c r="Q284" s="128">
        <v>111967123.7</v>
      </c>
      <c r="R284" s="128">
        <v>68071678.72999999</v>
      </c>
      <c r="S284" s="128">
        <v>11321742723</v>
      </c>
      <c r="T284" s="128">
        <v>11389814401.73</v>
      </c>
      <c r="U284" s="12" t="s">
        <v>234</v>
      </c>
      <c r="V284" s="12" t="s">
        <v>34</v>
      </c>
      <c r="W284" s="12" t="s">
        <v>147</v>
      </c>
      <c r="X284" s="12" t="s">
        <v>475</v>
      </c>
      <c r="Y284" s="12" t="s">
        <v>656</v>
      </c>
      <c r="Z284" s="12" t="s">
        <v>756</v>
      </c>
      <c r="AA284" s="12" t="s">
        <v>487</v>
      </c>
    </row>
    <row r="285" spans="1:27" ht="34.5" customHeight="1">
      <c r="A285" s="27">
        <v>278</v>
      </c>
      <c r="B285" s="14" t="s">
        <v>382</v>
      </c>
      <c r="C285" s="14" t="s">
        <v>378</v>
      </c>
      <c r="D285" s="30" t="s">
        <v>509</v>
      </c>
      <c r="E285" s="14" t="s">
        <v>510</v>
      </c>
      <c r="F285" s="15" t="s">
        <v>387</v>
      </c>
      <c r="G285" s="16" t="s">
        <v>511</v>
      </c>
      <c r="H285" s="16" t="s">
        <v>76</v>
      </c>
      <c r="I285" s="16" t="s">
        <v>383</v>
      </c>
      <c r="J285" s="45">
        <v>46200000</v>
      </c>
      <c r="K285" s="11">
        <v>3600</v>
      </c>
      <c r="L285" s="11">
        <f t="shared" si="10"/>
        <v>36.36363636363637</v>
      </c>
      <c r="M285" s="108">
        <v>6300785.03</v>
      </c>
      <c r="N285" s="108">
        <v>6953667.96</v>
      </c>
      <c r="O285" s="128">
        <v>24425890.36</v>
      </c>
      <c r="P285" s="128" t="s">
        <v>896</v>
      </c>
      <c r="Q285" s="128">
        <v>24425890.36</v>
      </c>
      <c r="R285" s="128">
        <v>2483441309.1800003</v>
      </c>
      <c r="S285" s="128" t="s">
        <v>896</v>
      </c>
      <c r="T285" s="128">
        <v>2483441309.18</v>
      </c>
      <c r="U285" s="12" t="s">
        <v>141</v>
      </c>
      <c r="V285" s="12" t="s">
        <v>123</v>
      </c>
      <c r="W285" s="12" t="s">
        <v>971</v>
      </c>
      <c r="X285" s="12" t="s">
        <v>475</v>
      </c>
      <c r="Y285" s="12" t="s">
        <v>656</v>
      </c>
      <c r="Z285" s="12" t="s">
        <v>756</v>
      </c>
      <c r="AA285" s="12" t="s">
        <v>496</v>
      </c>
    </row>
    <row r="286" spans="1:27" ht="34.5" customHeight="1">
      <c r="A286" s="27">
        <v>279</v>
      </c>
      <c r="B286" s="14" t="s">
        <v>382</v>
      </c>
      <c r="C286" s="15" t="s">
        <v>378</v>
      </c>
      <c r="D286" s="30" t="s">
        <v>270</v>
      </c>
      <c r="E286" s="15" t="s">
        <v>342</v>
      </c>
      <c r="F286" s="15" t="s">
        <v>387</v>
      </c>
      <c r="G286" s="16" t="s">
        <v>262</v>
      </c>
      <c r="H286" s="16" t="s">
        <v>268</v>
      </c>
      <c r="I286" s="30" t="s">
        <v>383</v>
      </c>
      <c r="J286" s="43">
        <v>161.2</v>
      </c>
      <c r="K286" s="11">
        <v>5000</v>
      </c>
      <c r="L286" s="11">
        <f t="shared" si="10"/>
        <v>50.505050505050505</v>
      </c>
      <c r="M286" s="108">
        <v>10741803.48</v>
      </c>
      <c r="N286" s="108">
        <v>11146606.29</v>
      </c>
      <c r="O286" s="128">
        <v>45102165.68</v>
      </c>
      <c r="P286" s="128" t="s">
        <v>896</v>
      </c>
      <c r="Q286" s="128">
        <v>45102165.68</v>
      </c>
      <c r="R286" s="128">
        <v>4577561782.88</v>
      </c>
      <c r="S286" s="128" t="s">
        <v>896</v>
      </c>
      <c r="T286" s="128">
        <v>4577561782.88</v>
      </c>
      <c r="U286" s="12" t="s">
        <v>141</v>
      </c>
      <c r="V286" s="12" t="s">
        <v>123</v>
      </c>
      <c r="W286" s="12" t="s">
        <v>971</v>
      </c>
      <c r="X286" s="12" t="s">
        <v>475</v>
      </c>
      <c r="Y286" s="12" t="s">
        <v>656</v>
      </c>
      <c r="Z286" s="12" t="s">
        <v>756</v>
      </c>
      <c r="AA286" s="12"/>
    </row>
    <row r="287" spans="1:27" ht="34.5" customHeight="1">
      <c r="A287" s="27">
        <v>280</v>
      </c>
      <c r="B287" s="14" t="s">
        <v>382</v>
      </c>
      <c r="C287" s="15" t="s">
        <v>378</v>
      </c>
      <c r="D287" s="33" t="s">
        <v>546</v>
      </c>
      <c r="E287" s="15" t="s">
        <v>547</v>
      </c>
      <c r="F287" s="15" t="s">
        <v>444</v>
      </c>
      <c r="G287" s="16" t="s">
        <v>540</v>
      </c>
      <c r="H287" s="16" t="s">
        <v>548</v>
      </c>
      <c r="I287" s="12" t="s">
        <v>383</v>
      </c>
      <c r="J287" s="17">
        <v>259.6</v>
      </c>
      <c r="K287" s="11">
        <v>13068</v>
      </c>
      <c r="L287" s="11">
        <f t="shared" si="10"/>
        <v>132</v>
      </c>
      <c r="M287" s="11"/>
      <c r="N287" s="11"/>
      <c r="O287" s="128">
        <v>8194589.1</v>
      </c>
      <c r="P287" s="128">
        <v>94463730.36</v>
      </c>
      <c r="Q287" s="128">
        <v>102658319.46</v>
      </c>
      <c r="R287" s="128">
        <v>825968845.97</v>
      </c>
      <c r="S287" s="128">
        <v>9609501594</v>
      </c>
      <c r="T287" s="128">
        <v>10435470439.97</v>
      </c>
      <c r="U287" s="12" t="s">
        <v>234</v>
      </c>
      <c r="V287" s="12" t="s">
        <v>34</v>
      </c>
      <c r="W287" s="12" t="s">
        <v>147</v>
      </c>
      <c r="X287" s="12" t="s">
        <v>475</v>
      </c>
      <c r="Y287" s="12" t="s">
        <v>656</v>
      </c>
      <c r="Z287" s="12" t="s">
        <v>756</v>
      </c>
      <c r="AA287" s="12"/>
    </row>
    <row r="288" spans="1:27" ht="34.5" customHeight="1">
      <c r="A288" s="27">
        <v>281</v>
      </c>
      <c r="B288" s="14" t="s">
        <v>382</v>
      </c>
      <c r="C288" s="15" t="s">
        <v>378</v>
      </c>
      <c r="D288" s="30" t="s">
        <v>419</v>
      </c>
      <c r="E288" s="15" t="s">
        <v>336</v>
      </c>
      <c r="F288" s="15" t="s">
        <v>444</v>
      </c>
      <c r="G288" s="16" t="s">
        <v>445</v>
      </c>
      <c r="H288" s="16" t="s">
        <v>289</v>
      </c>
      <c r="I288" s="12" t="s">
        <v>383</v>
      </c>
      <c r="J288" s="17">
        <v>100.1</v>
      </c>
      <c r="K288" s="11">
        <v>4000</v>
      </c>
      <c r="L288" s="11">
        <f t="shared" si="10"/>
        <v>40.4040404040404</v>
      </c>
      <c r="M288" s="108">
        <v>2565938.73</v>
      </c>
      <c r="N288" s="108">
        <v>10973190.6</v>
      </c>
      <c r="O288" s="128">
        <v>21368944.54</v>
      </c>
      <c r="P288" s="128" t="s">
        <v>896</v>
      </c>
      <c r="Q288" s="128">
        <v>21368944.54</v>
      </c>
      <c r="R288" s="128">
        <v>2173060265.5600004</v>
      </c>
      <c r="S288" s="128" t="s">
        <v>896</v>
      </c>
      <c r="T288" s="128">
        <v>2173060265.56</v>
      </c>
      <c r="U288" s="12" t="s">
        <v>141</v>
      </c>
      <c r="V288" s="12" t="s">
        <v>123</v>
      </c>
      <c r="W288" s="12" t="s">
        <v>971</v>
      </c>
      <c r="X288" s="12" t="s">
        <v>475</v>
      </c>
      <c r="Y288" s="12" t="s">
        <v>656</v>
      </c>
      <c r="Z288" s="12" t="s">
        <v>756</v>
      </c>
      <c r="AA288" s="12"/>
    </row>
    <row r="289" spans="1:27" ht="34.5" customHeight="1">
      <c r="A289" s="27">
        <v>282</v>
      </c>
      <c r="B289" s="14" t="s">
        <v>382</v>
      </c>
      <c r="C289" s="15" t="s">
        <v>378</v>
      </c>
      <c r="D289" s="28" t="s">
        <v>95</v>
      </c>
      <c r="E289" s="61" t="s">
        <v>184</v>
      </c>
      <c r="F289" s="11" t="s">
        <v>444</v>
      </c>
      <c r="G289" s="16" t="s">
        <v>166</v>
      </c>
      <c r="H289" s="16" t="s">
        <v>107</v>
      </c>
      <c r="I289" s="12" t="s">
        <v>383</v>
      </c>
      <c r="J289" s="22">
        <v>13.4</v>
      </c>
      <c r="K289" s="50">
        <v>846.048</v>
      </c>
      <c r="L289" s="11">
        <f t="shared" si="10"/>
        <v>8.545939393939394</v>
      </c>
      <c r="M289" s="108">
        <v>300674.77</v>
      </c>
      <c r="N289" s="108">
        <v>0</v>
      </c>
      <c r="O289" s="128">
        <v>4659458.53</v>
      </c>
      <c r="P289" s="128" t="s">
        <v>896</v>
      </c>
      <c r="Q289" s="128">
        <v>4659458.53</v>
      </c>
      <c r="R289" s="128">
        <v>472651799.7</v>
      </c>
      <c r="S289" s="128" t="s">
        <v>896</v>
      </c>
      <c r="T289" s="128">
        <v>472651799.7</v>
      </c>
      <c r="U289" s="21" t="s">
        <v>141</v>
      </c>
      <c r="V289" s="12" t="s">
        <v>123</v>
      </c>
      <c r="W289" s="12" t="s">
        <v>971</v>
      </c>
      <c r="X289" s="12" t="s">
        <v>475</v>
      </c>
      <c r="Y289" s="12" t="s">
        <v>656</v>
      </c>
      <c r="Z289" s="12" t="s">
        <v>756</v>
      </c>
      <c r="AA289" s="12"/>
    </row>
    <row r="290" spans="1:27" ht="34.5" customHeight="1">
      <c r="A290" s="27">
        <v>283</v>
      </c>
      <c r="B290" s="14" t="s">
        <v>382</v>
      </c>
      <c r="C290" s="15" t="s">
        <v>378</v>
      </c>
      <c r="D290" s="30" t="s">
        <v>909</v>
      </c>
      <c r="E290" s="26" t="s">
        <v>654</v>
      </c>
      <c r="F290" s="15" t="s">
        <v>444</v>
      </c>
      <c r="G290" s="16" t="s">
        <v>903</v>
      </c>
      <c r="H290" s="16" t="s">
        <v>535</v>
      </c>
      <c r="I290" s="12" t="s">
        <v>383</v>
      </c>
      <c r="J290" s="54">
        <v>49.4</v>
      </c>
      <c r="K290" s="11">
        <v>2745</v>
      </c>
      <c r="L290" s="11">
        <f t="shared" si="10"/>
        <v>27.727272727272727</v>
      </c>
      <c r="M290" s="11"/>
      <c r="N290" s="11"/>
      <c r="O290" s="128">
        <v>6000000</v>
      </c>
      <c r="P290" s="128" t="s">
        <v>896</v>
      </c>
      <c r="Q290" s="128">
        <v>6000000</v>
      </c>
      <c r="R290" s="128">
        <v>607993200</v>
      </c>
      <c r="S290" s="128" t="s">
        <v>896</v>
      </c>
      <c r="T290" s="128">
        <v>607993200</v>
      </c>
      <c r="U290" s="12" t="s">
        <v>141</v>
      </c>
      <c r="V290" s="12" t="s">
        <v>123</v>
      </c>
      <c r="W290" s="12" t="s">
        <v>971</v>
      </c>
      <c r="X290" s="12" t="s">
        <v>475</v>
      </c>
      <c r="Y290" s="12" t="s">
        <v>656</v>
      </c>
      <c r="Z290" s="12" t="s">
        <v>756</v>
      </c>
      <c r="AA290" s="12" t="s">
        <v>497</v>
      </c>
    </row>
    <row r="291" spans="1:27" ht="34.5" customHeight="1">
      <c r="A291" s="27">
        <v>284</v>
      </c>
      <c r="B291" s="14" t="s">
        <v>382</v>
      </c>
      <c r="C291" s="15" t="s">
        <v>378</v>
      </c>
      <c r="D291" s="18" t="s">
        <v>247</v>
      </c>
      <c r="E291" s="26" t="s">
        <v>340</v>
      </c>
      <c r="F291" s="15" t="s">
        <v>428</v>
      </c>
      <c r="G291" s="16" t="s">
        <v>262</v>
      </c>
      <c r="H291" s="16" t="s">
        <v>268</v>
      </c>
      <c r="I291" s="12" t="s">
        <v>383</v>
      </c>
      <c r="J291" s="44">
        <v>283.7</v>
      </c>
      <c r="K291" s="50">
        <v>3571</v>
      </c>
      <c r="L291" s="11">
        <f t="shared" si="10"/>
        <v>36.07070707070707</v>
      </c>
      <c r="M291" s="108">
        <v>13466620.809999999</v>
      </c>
      <c r="N291" s="108">
        <v>24925167.7</v>
      </c>
      <c r="O291" s="128">
        <v>49078098.53</v>
      </c>
      <c r="P291" s="128">
        <v>1080923.73</v>
      </c>
      <c r="Q291" s="128">
        <v>50159022.26</v>
      </c>
      <c r="R291" s="128">
        <v>4961241573.08</v>
      </c>
      <c r="S291" s="128">
        <v>109994844.11</v>
      </c>
      <c r="T291" s="128">
        <v>5071236417.19</v>
      </c>
      <c r="U291" s="12" t="s">
        <v>141</v>
      </c>
      <c r="V291" s="12" t="s">
        <v>123</v>
      </c>
      <c r="W291" s="12" t="s">
        <v>970</v>
      </c>
      <c r="X291" s="12" t="s">
        <v>475</v>
      </c>
      <c r="Y291" s="12" t="s">
        <v>658</v>
      </c>
      <c r="Z291" s="12" t="s">
        <v>756</v>
      </c>
      <c r="AA291" s="12" t="s">
        <v>497</v>
      </c>
    </row>
    <row r="292" spans="1:27" ht="34.5" customHeight="1">
      <c r="A292" s="27">
        <v>285</v>
      </c>
      <c r="B292" s="14" t="s">
        <v>382</v>
      </c>
      <c r="C292" s="15" t="s">
        <v>378</v>
      </c>
      <c r="D292" s="30" t="s">
        <v>442</v>
      </c>
      <c r="E292" s="15" t="s">
        <v>337</v>
      </c>
      <c r="F292" s="15" t="s">
        <v>693</v>
      </c>
      <c r="G292" s="16" t="s">
        <v>439</v>
      </c>
      <c r="H292" s="16" t="s">
        <v>526</v>
      </c>
      <c r="I292" s="12" t="s">
        <v>383</v>
      </c>
      <c r="J292" s="17">
        <v>23.4</v>
      </c>
      <c r="K292" s="50">
        <v>200</v>
      </c>
      <c r="L292" s="11">
        <f t="shared" si="10"/>
        <v>2.0202020202020203</v>
      </c>
      <c r="M292" s="108">
        <v>2297000</v>
      </c>
      <c r="N292" s="108">
        <v>0</v>
      </c>
      <c r="O292" s="128">
        <v>2934929</v>
      </c>
      <c r="P292" s="128">
        <v>1112636.61</v>
      </c>
      <c r="Q292" s="128">
        <v>4047565.61</v>
      </c>
      <c r="R292" s="128">
        <v>299946723.7</v>
      </c>
      <c r="S292" s="128">
        <v>113221946.95</v>
      </c>
      <c r="T292" s="128">
        <v>413168670.65</v>
      </c>
      <c r="U292" s="12" t="s">
        <v>141</v>
      </c>
      <c r="V292" s="12" t="s">
        <v>123</v>
      </c>
      <c r="W292" s="12" t="s">
        <v>970</v>
      </c>
      <c r="X292" s="12" t="s">
        <v>475</v>
      </c>
      <c r="Y292" s="12" t="s">
        <v>657</v>
      </c>
      <c r="Z292" s="12" t="s">
        <v>756</v>
      </c>
      <c r="AA292" s="12" t="s">
        <v>497</v>
      </c>
    </row>
    <row r="293" spans="1:27" ht="34.5" customHeight="1">
      <c r="A293" s="27">
        <v>286</v>
      </c>
      <c r="B293" s="14" t="s">
        <v>382</v>
      </c>
      <c r="C293" s="15" t="s">
        <v>378</v>
      </c>
      <c r="D293" s="30" t="s">
        <v>733</v>
      </c>
      <c r="E293" s="86" t="s">
        <v>734</v>
      </c>
      <c r="F293" s="15" t="s">
        <v>387</v>
      </c>
      <c r="G293" s="87" t="s">
        <v>735</v>
      </c>
      <c r="H293" s="87" t="s">
        <v>731</v>
      </c>
      <c r="I293" s="88" t="s">
        <v>383</v>
      </c>
      <c r="J293" s="85">
        <v>30350000</v>
      </c>
      <c r="K293" s="50"/>
      <c r="L293" s="11"/>
      <c r="M293" s="108">
        <v>-1518828.93</v>
      </c>
      <c r="N293" s="108">
        <v>0</v>
      </c>
      <c r="O293" s="128">
        <v>-1528028.0999999999</v>
      </c>
      <c r="P293" s="128" t="s">
        <v>896</v>
      </c>
      <c r="Q293" s="128">
        <v>-1528028.1</v>
      </c>
      <c r="R293" s="128">
        <v>-150652674.32999998</v>
      </c>
      <c r="S293" s="128" t="s">
        <v>896</v>
      </c>
      <c r="T293" s="128">
        <v>-150652674.33</v>
      </c>
      <c r="U293" s="12" t="s">
        <v>141</v>
      </c>
      <c r="V293" s="12" t="s">
        <v>123</v>
      </c>
      <c r="W293" s="12" t="s">
        <v>147</v>
      </c>
      <c r="X293" s="12"/>
      <c r="Y293" s="12"/>
      <c r="Z293" s="12" t="s">
        <v>756</v>
      </c>
      <c r="AA293" s="12"/>
    </row>
    <row r="294" spans="1:27" ht="34.5" customHeight="1">
      <c r="A294" s="27">
        <v>287</v>
      </c>
      <c r="B294" s="14" t="s">
        <v>382</v>
      </c>
      <c r="C294" s="15" t="s">
        <v>378</v>
      </c>
      <c r="D294" s="30" t="s">
        <v>775</v>
      </c>
      <c r="E294" s="93" t="s">
        <v>776</v>
      </c>
      <c r="F294" s="15" t="s">
        <v>364</v>
      </c>
      <c r="G294" s="87" t="s">
        <v>777</v>
      </c>
      <c r="H294" s="87" t="s">
        <v>778</v>
      </c>
      <c r="I294" s="94" t="s">
        <v>383</v>
      </c>
      <c r="J294" s="85">
        <v>28000000</v>
      </c>
      <c r="K294" s="50"/>
      <c r="L294" s="11"/>
      <c r="M294" s="108">
        <v>163713.39</v>
      </c>
      <c r="N294" s="108">
        <v>0</v>
      </c>
      <c r="O294" s="128">
        <v>163713.39</v>
      </c>
      <c r="P294" s="128" t="s">
        <v>896</v>
      </c>
      <c r="Q294" s="128">
        <v>163713.39</v>
      </c>
      <c r="R294" s="128">
        <v>16240360.14</v>
      </c>
      <c r="S294" s="128" t="s">
        <v>896</v>
      </c>
      <c r="T294" s="128">
        <v>16240360.14</v>
      </c>
      <c r="U294" s="21" t="s">
        <v>67</v>
      </c>
      <c r="V294" s="12" t="s">
        <v>34</v>
      </c>
      <c r="W294" s="12" t="s">
        <v>147</v>
      </c>
      <c r="X294" s="12"/>
      <c r="Y294" s="12"/>
      <c r="Z294" s="12"/>
      <c r="AA294" s="12"/>
    </row>
    <row r="295" spans="1:27" ht="34.5" customHeight="1">
      <c r="A295" s="27">
        <v>288</v>
      </c>
      <c r="B295" s="14" t="s">
        <v>382</v>
      </c>
      <c r="C295" s="15" t="s">
        <v>378</v>
      </c>
      <c r="D295" s="30" t="s">
        <v>805</v>
      </c>
      <c r="E295" s="86" t="s">
        <v>806</v>
      </c>
      <c r="F295" s="15" t="s">
        <v>393</v>
      </c>
      <c r="G295" s="87" t="s">
        <v>807</v>
      </c>
      <c r="H295" s="87" t="s">
        <v>808</v>
      </c>
      <c r="I295" s="86" t="s">
        <v>383</v>
      </c>
      <c r="J295" s="97">
        <v>15.6</v>
      </c>
      <c r="K295" s="50"/>
      <c r="L295" s="11"/>
      <c r="M295" s="108">
        <v>480976</v>
      </c>
      <c r="N295" s="108">
        <v>0</v>
      </c>
      <c r="O295" s="128">
        <v>1375325.99</v>
      </c>
      <c r="P295" s="128" t="s">
        <v>896</v>
      </c>
      <c r="Q295" s="128">
        <v>1375325.99</v>
      </c>
      <c r="R295" s="128">
        <v>139728458.17000002</v>
      </c>
      <c r="S295" s="128" t="s">
        <v>896</v>
      </c>
      <c r="T295" s="128">
        <v>139728458.17</v>
      </c>
      <c r="U295" s="12" t="s">
        <v>141</v>
      </c>
      <c r="V295" s="12" t="s">
        <v>123</v>
      </c>
      <c r="W295" s="12" t="s">
        <v>147</v>
      </c>
      <c r="X295" s="12"/>
      <c r="Y295" s="12"/>
      <c r="Z295" s="12"/>
      <c r="AA295" s="12"/>
    </row>
    <row r="296" spans="1:27" ht="34.5" customHeight="1">
      <c r="A296" s="27">
        <v>289</v>
      </c>
      <c r="B296" s="14" t="s">
        <v>382</v>
      </c>
      <c r="C296" s="15" t="s">
        <v>378</v>
      </c>
      <c r="D296" s="30" t="s">
        <v>865</v>
      </c>
      <c r="E296" s="86" t="s">
        <v>866</v>
      </c>
      <c r="F296" s="15" t="s">
        <v>444</v>
      </c>
      <c r="G296" s="87" t="s">
        <v>867</v>
      </c>
      <c r="H296" s="87" t="s">
        <v>868</v>
      </c>
      <c r="I296" s="87" t="s">
        <v>383</v>
      </c>
      <c r="J296" s="97">
        <v>18.86</v>
      </c>
      <c r="K296" s="50"/>
      <c r="L296" s="11"/>
      <c r="M296" s="108">
        <v>0</v>
      </c>
      <c r="N296" s="108">
        <v>-444735.47</v>
      </c>
      <c r="O296" s="128">
        <v>-444735.47</v>
      </c>
      <c r="P296" s="128" t="s">
        <v>896</v>
      </c>
      <c r="Q296" s="128">
        <v>-444735.47</v>
      </c>
      <c r="R296" s="128">
        <v>-44829357.78</v>
      </c>
      <c r="S296" s="128" t="s">
        <v>896</v>
      </c>
      <c r="T296" s="128">
        <v>-44829357.78</v>
      </c>
      <c r="U296" s="12" t="s">
        <v>141</v>
      </c>
      <c r="V296" s="12" t="s">
        <v>123</v>
      </c>
      <c r="W296" s="12" t="s">
        <v>147</v>
      </c>
      <c r="X296" s="12"/>
      <c r="Y296" s="12"/>
      <c r="Z296" s="12"/>
      <c r="AA296" s="12"/>
    </row>
    <row r="297" spans="1:27" ht="34.5" customHeight="1">
      <c r="A297" s="27">
        <v>290</v>
      </c>
      <c r="B297" s="14" t="s">
        <v>382</v>
      </c>
      <c r="C297" s="15" t="s">
        <v>375</v>
      </c>
      <c r="D297" s="30" t="s">
        <v>869</v>
      </c>
      <c r="E297" s="15" t="s">
        <v>870</v>
      </c>
      <c r="F297" s="15" t="s">
        <v>832</v>
      </c>
      <c r="G297" s="87" t="s">
        <v>871</v>
      </c>
      <c r="H297" s="87" t="s">
        <v>868</v>
      </c>
      <c r="I297" s="87" t="s">
        <v>377</v>
      </c>
      <c r="J297" s="97">
        <v>2.73</v>
      </c>
      <c r="K297" s="50"/>
      <c r="L297" s="11"/>
      <c r="M297" s="108">
        <v>551553</v>
      </c>
      <c r="N297" s="108">
        <v>0</v>
      </c>
      <c r="O297" s="128">
        <v>551553</v>
      </c>
      <c r="P297" s="128" t="s">
        <v>896</v>
      </c>
      <c r="Q297" s="128">
        <v>551553</v>
      </c>
      <c r="R297" s="128">
        <v>58258295.69</v>
      </c>
      <c r="S297" s="128" t="s">
        <v>896</v>
      </c>
      <c r="T297" s="128">
        <v>58258295.69</v>
      </c>
      <c r="U297" s="12" t="s">
        <v>141</v>
      </c>
      <c r="V297" s="12" t="s">
        <v>123</v>
      </c>
      <c r="W297" s="12" t="s">
        <v>147</v>
      </c>
      <c r="X297" s="12"/>
      <c r="Y297" s="12"/>
      <c r="Z297" s="12"/>
      <c r="AA297" s="12"/>
    </row>
    <row r="298" spans="1:27" ht="34.5" customHeight="1">
      <c r="A298" s="27">
        <v>291</v>
      </c>
      <c r="B298" s="14" t="s">
        <v>382</v>
      </c>
      <c r="C298" s="15" t="s">
        <v>378</v>
      </c>
      <c r="D298" s="30" t="s">
        <v>905</v>
      </c>
      <c r="E298" s="15" t="s">
        <v>728</v>
      </c>
      <c r="F298" s="15" t="s">
        <v>27</v>
      </c>
      <c r="G298" s="87" t="s">
        <v>730</v>
      </c>
      <c r="H298" s="87" t="s">
        <v>732</v>
      </c>
      <c r="I298" s="87" t="s">
        <v>383</v>
      </c>
      <c r="J298" s="97">
        <v>25.6</v>
      </c>
      <c r="K298" s="50"/>
      <c r="L298" s="11"/>
      <c r="M298" s="108"/>
      <c r="N298" s="108"/>
      <c r="O298" s="128">
        <v>-1053104.83</v>
      </c>
      <c r="P298" s="128" t="s">
        <v>896</v>
      </c>
      <c r="Q298" s="128">
        <v>-1053104.83</v>
      </c>
      <c r="R298" s="128">
        <v>-106098450.79</v>
      </c>
      <c r="S298" s="128" t="s">
        <v>896</v>
      </c>
      <c r="T298" s="128">
        <v>-106098450.79</v>
      </c>
      <c r="U298" s="12" t="s">
        <v>141</v>
      </c>
      <c r="V298" s="12" t="s">
        <v>123</v>
      </c>
      <c r="W298" s="12" t="s">
        <v>147</v>
      </c>
      <c r="X298" s="12"/>
      <c r="Y298" s="12"/>
      <c r="Z298" s="12"/>
      <c r="AA298" s="12"/>
    </row>
    <row r="299" spans="1:27" ht="34.5" customHeight="1">
      <c r="A299" s="27">
        <v>292</v>
      </c>
      <c r="B299" s="14" t="s">
        <v>382</v>
      </c>
      <c r="C299" s="15" t="s">
        <v>378</v>
      </c>
      <c r="D299" s="30" t="s">
        <v>906</v>
      </c>
      <c r="E299" s="15" t="s">
        <v>907</v>
      </c>
      <c r="F299" s="15" t="s">
        <v>392</v>
      </c>
      <c r="G299" s="87" t="s">
        <v>908</v>
      </c>
      <c r="H299" s="87" t="s">
        <v>522</v>
      </c>
      <c r="I299" s="87" t="s">
        <v>383</v>
      </c>
      <c r="J299" s="97">
        <v>4.3</v>
      </c>
      <c r="K299" s="50"/>
      <c r="L299" s="11"/>
      <c r="M299" s="108"/>
      <c r="N299" s="108"/>
      <c r="O299" s="128">
        <v>-230004.56</v>
      </c>
      <c r="P299" s="128" t="s">
        <v>896</v>
      </c>
      <c r="Q299" s="128">
        <v>-230004.56</v>
      </c>
      <c r="R299" s="128">
        <v>-23303237.14</v>
      </c>
      <c r="S299" s="128" t="s">
        <v>896</v>
      </c>
      <c r="T299" s="128">
        <v>-23303237.14</v>
      </c>
      <c r="U299" s="12" t="s">
        <v>141</v>
      </c>
      <c r="V299" s="12" t="s">
        <v>123</v>
      </c>
      <c r="W299" s="12" t="s">
        <v>147</v>
      </c>
      <c r="X299" s="12"/>
      <c r="Y299" s="12"/>
      <c r="Z299" s="12"/>
      <c r="AA299" s="12"/>
    </row>
    <row r="300" spans="1:27" ht="24.75" customHeight="1">
      <c r="A300" s="27">
        <v>293</v>
      </c>
      <c r="B300" s="14" t="s">
        <v>384</v>
      </c>
      <c r="C300" s="15" t="s">
        <v>378</v>
      </c>
      <c r="D300" s="18" t="s">
        <v>453</v>
      </c>
      <c r="E300" s="15" t="s">
        <v>56</v>
      </c>
      <c r="F300" s="15" t="s">
        <v>69</v>
      </c>
      <c r="G300" s="87" t="s">
        <v>80</v>
      </c>
      <c r="H300" s="87" t="s">
        <v>99</v>
      </c>
      <c r="I300" s="87" t="s">
        <v>383</v>
      </c>
      <c r="J300" s="17">
        <v>18.55</v>
      </c>
      <c r="K300" s="11">
        <v>714</v>
      </c>
      <c r="L300" s="11">
        <f aca="true" t="shared" si="11" ref="L300:L308">K300/99</f>
        <v>7.212121212121212</v>
      </c>
      <c r="M300" s="11"/>
      <c r="N300" s="11"/>
      <c r="O300" s="108">
        <v>373646.16</v>
      </c>
      <c r="P300" s="108">
        <v>1563325.71</v>
      </c>
      <c r="Q300" s="108">
        <v>1936971.87</v>
      </c>
      <c r="R300" s="108">
        <v>38003438</v>
      </c>
      <c r="S300" s="108">
        <v>159140021</v>
      </c>
      <c r="T300" s="108">
        <v>197143459</v>
      </c>
      <c r="U300" s="12" t="s">
        <v>141</v>
      </c>
      <c r="V300" s="12" t="s">
        <v>123</v>
      </c>
      <c r="W300" s="12" t="s">
        <v>971</v>
      </c>
      <c r="X300" s="12" t="s">
        <v>475</v>
      </c>
      <c r="Y300" s="12" t="s">
        <v>656</v>
      </c>
      <c r="Z300" s="12" t="s">
        <v>756</v>
      </c>
      <c r="AA300" s="12" t="s">
        <v>486</v>
      </c>
    </row>
    <row r="301" spans="1:27" ht="34.5" customHeight="1">
      <c r="A301" s="27">
        <v>294</v>
      </c>
      <c r="B301" s="14" t="s">
        <v>384</v>
      </c>
      <c r="C301" s="15" t="s">
        <v>378</v>
      </c>
      <c r="D301" s="30"/>
      <c r="E301" s="15" t="s">
        <v>605</v>
      </c>
      <c r="F301" s="29" t="s">
        <v>387</v>
      </c>
      <c r="G301" s="16"/>
      <c r="H301" s="16"/>
      <c r="I301" s="30"/>
      <c r="J301" s="43"/>
      <c r="K301" s="11">
        <v>1000</v>
      </c>
      <c r="L301" s="11">
        <f t="shared" si="11"/>
        <v>10.1010101010101</v>
      </c>
      <c r="M301" s="11"/>
      <c r="N301" s="11"/>
      <c r="O301" s="11"/>
      <c r="P301" s="11"/>
      <c r="Q301" s="11"/>
      <c r="R301" s="11"/>
      <c r="S301" s="11"/>
      <c r="T301" s="11"/>
      <c r="U301" s="12" t="s">
        <v>141</v>
      </c>
      <c r="V301" s="12" t="s">
        <v>123</v>
      </c>
      <c r="W301" s="12" t="s">
        <v>971</v>
      </c>
      <c r="X301" s="12" t="s">
        <v>475</v>
      </c>
      <c r="Y301" s="12" t="s">
        <v>656</v>
      </c>
      <c r="Z301" s="12" t="s">
        <v>756</v>
      </c>
      <c r="AA301" s="12" t="s">
        <v>486</v>
      </c>
    </row>
    <row r="302" spans="1:27" ht="21.75" customHeight="1">
      <c r="A302" s="27">
        <v>295</v>
      </c>
      <c r="B302" s="14" t="s">
        <v>384</v>
      </c>
      <c r="C302" s="15" t="s">
        <v>378</v>
      </c>
      <c r="D302" s="30" t="s">
        <v>272</v>
      </c>
      <c r="E302" s="15" t="s">
        <v>273</v>
      </c>
      <c r="F302" s="29" t="s">
        <v>387</v>
      </c>
      <c r="G302" s="16" t="s">
        <v>274</v>
      </c>
      <c r="H302" s="16" t="s">
        <v>275</v>
      </c>
      <c r="I302" s="30" t="s">
        <v>383</v>
      </c>
      <c r="J302" s="43">
        <v>26.35</v>
      </c>
      <c r="K302" s="11">
        <v>1371</v>
      </c>
      <c r="L302" s="11">
        <f t="shared" si="11"/>
        <v>13.848484848484848</v>
      </c>
      <c r="M302" s="108">
        <v>644486.62</v>
      </c>
      <c r="N302" s="108">
        <v>5534823.98</v>
      </c>
      <c r="O302" s="128">
        <v>13032136.7</v>
      </c>
      <c r="P302" s="128" t="s">
        <v>896</v>
      </c>
      <c r="Q302" s="128">
        <v>13032136.7</v>
      </c>
      <c r="R302" s="128">
        <v>1323734686.21</v>
      </c>
      <c r="S302" s="128" t="s">
        <v>896</v>
      </c>
      <c r="T302" s="128">
        <v>1323734686.21</v>
      </c>
      <c r="U302" s="12" t="s">
        <v>141</v>
      </c>
      <c r="V302" s="12" t="s">
        <v>123</v>
      </c>
      <c r="W302" s="12" t="s">
        <v>971</v>
      </c>
      <c r="X302" s="12" t="s">
        <v>475</v>
      </c>
      <c r="Y302" s="12" t="s">
        <v>656</v>
      </c>
      <c r="Z302" s="12" t="s">
        <v>756</v>
      </c>
      <c r="AA302" s="12" t="s">
        <v>486</v>
      </c>
    </row>
    <row r="303" spans="1:27" ht="25.5" customHeight="1">
      <c r="A303" s="27">
        <v>296</v>
      </c>
      <c r="B303" s="14" t="s">
        <v>845</v>
      </c>
      <c r="C303" s="15" t="s">
        <v>375</v>
      </c>
      <c r="D303" s="30" t="s">
        <v>846</v>
      </c>
      <c r="E303" s="86" t="s">
        <v>857</v>
      </c>
      <c r="F303" s="29" t="s">
        <v>847</v>
      </c>
      <c r="G303" s="87" t="s">
        <v>749</v>
      </c>
      <c r="H303" s="87" t="s">
        <v>749</v>
      </c>
      <c r="I303" s="12" t="s">
        <v>377</v>
      </c>
      <c r="J303" s="85">
        <v>0.09</v>
      </c>
      <c r="K303" s="11"/>
      <c r="L303" s="11"/>
      <c r="M303" s="108">
        <v>85196</v>
      </c>
      <c r="N303" s="108">
        <v>0</v>
      </c>
      <c r="O303" s="128">
        <v>0</v>
      </c>
      <c r="P303" s="128">
        <v>0</v>
      </c>
      <c r="Q303" s="128">
        <v>635804.58</v>
      </c>
      <c r="R303" s="128">
        <v>0</v>
      </c>
      <c r="S303" s="128">
        <v>0</v>
      </c>
      <c r="T303" s="128">
        <v>64808267</v>
      </c>
      <c r="U303" s="12" t="s">
        <v>848</v>
      </c>
      <c r="V303" s="12" t="s">
        <v>34</v>
      </c>
      <c r="W303" s="12" t="s">
        <v>147</v>
      </c>
      <c r="X303" s="12"/>
      <c r="Y303" s="12"/>
      <c r="Z303" s="12"/>
      <c r="AA303" s="12"/>
    </row>
    <row r="304" spans="1:27" ht="24.75" customHeight="1">
      <c r="A304" s="27">
        <v>297</v>
      </c>
      <c r="B304" s="14" t="s">
        <v>169</v>
      </c>
      <c r="C304" s="15" t="s">
        <v>375</v>
      </c>
      <c r="D304" s="18"/>
      <c r="E304" s="15" t="s">
        <v>700</v>
      </c>
      <c r="F304" s="15" t="s">
        <v>69</v>
      </c>
      <c r="G304" s="16"/>
      <c r="H304" s="16"/>
      <c r="I304" s="12" t="s">
        <v>377</v>
      </c>
      <c r="J304" s="17">
        <v>13.33</v>
      </c>
      <c r="K304" s="11">
        <v>248</v>
      </c>
      <c r="L304" s="11">
        <f t="shared" si="11"/>
        <v>2.505050505050505</v>
      </c>
      <c r="M304" s="11"/>
      <c r="N304" s="11"/>
      <c r="O304" s="11"/>
      <c r="P304" s="11"/>
      <c r="Q304" s="11"/>
      <c r="R304" s="11"/>
      <c r="S304" s="11"/>
      <c r="T304" s="11"/>
      <c r="U304" s="12" t="s">
        <v>141</v>
      </c>
      <c r="V304" s="12" t="s">
        <v>123</v>
      </c>
      <c r="W304" s="12" t="s">
        <v>971</v>
      </c>
      <c r="X304" s="12" t="s">
        <v>475</v>
      </c>
      <c r="Y304" s="12" t="s">
        <v>656</v>
      </c>
      <c r="Z304" s="12" t="s">
        <v>756</v>
      </c>
      <c r="AA304" s="12" t="s">
        <v>487</v>
      </c>
    </row>
    <row r="305" spans="1:27" ht="25.5" customHeight="1">
      <c r="A305" s="27">
        <v>298</v>
      </c>
      <c r="B305" s="14" t="s">
        <v>169</v>
      </c>
      <c r="C305" s="15" t="s">
        <v>375</v>
      </c>
      <c r="D305" s="18"/>
      <c r="E305" s="15" t="s">
        <v>231</v>
      </c>
      <c r="F305" s="15" t="s">
        <v>69</v>
      </c>
      <c r="G305" s="16" t="s">
        <v>639</v>
      </c>
      <c r="H305" s="16" t="s">
        <v>424</v>
      </c>
      <c r="I305" s="12" t="s">
        <v>377</v>
      </c>
      <c r="J305" s="17">
        <v>16.333</v>
      </c>
      <c r="K305" s="11">
        <v>128.4</v>
      </c>
      <c r="L305" s="11">
        <f t="shared" si="11"/>
        <v>1.296969696969697</v>
      </c>
      <c r="M305" s="11"/>
      <c r="N305" s="11"/>
      <c r="O305" s="11"/>
      <c r="P305" s="11"/>
      <c r="Q305" s="11"/>
      <c r="R305" s="11"/>
      <c r="S305" s="11"/>
      <c r="T305" s="11"/>
      <c r="U305" s="12" t="s">
        <v>141</v>
      </c>
      <c r="V305" s="12" t="s">
        <v>123</v>
      </c>
      <c r="W305" s="12" t="s">
        <v>971</v>
      </c>
      <c r="X305" s="12" t="s">
        <v>475</v>
      </c>
      <c r="Y305" s="12" t="s">
        <v>656</v>
      </c>
      <c r="Z305" s="12" t="s">
        <v>756</v>
      </c>
      <c r="AA305" s="12" t="s">
        <v>487</v>
      </c>
    </row>
    <row r="306" spans="1:27" ht="34.5" customHeight="1">
      <c r="A306" s="27">
        <v>299</v>
      </c>
      <c r="B306" s="14" t="s">
        <v>169</v>
      </c>
      <c r="C306" s="15" t="s">
        <v>375</v>
      </c>
      <c r="D306" s="18"/>
      <c r="E306" s="15" t="s">
        <v>674</v>
      </c>
      <c r="F306" s="15" t="s">
        <v>69</v>
      </c>
      <c r="G306" s="16"/>
      <c r="H306" s="16"/>
      <c r="I306" s="12"/>
      <c r="J306" s="17"/>
      <c r="K306" s="11">
        <v>300</v>
      </c>
      <c r="L306" s="11">
        <f t="shared" si="11"/>
        <v>3.0303030303030303</v>
      </c>
      <c r="M306" s="11"/>
      <c r="N306" s="11"/>
      <c r="O306" s="11"/>
      <c r="P306" s="11"/>
      <c r="Q306" s="11"/>
      <c r="R306" s="11"/>
      <c r="S306" s="11"/>
      <c r="T306" s="11"/>
      <c r="U306" s="12" t="s">
        <v>141</v>
      </c>
      <c r="V306" s="12" t="s">
        <v>123</v>
      </c>
      <c r="W306" s="12" t="s">
        <v>971</v>
      </c>
      <c r="X306" s="12" t="s">
        <v>475</v>
      </c>
      <c r="Y306" s="12" t="s">
        <v>656</v>
      </c>
      <c r="Z306" s="12" t="s">
        <v>756</v>
      </c>
      <c r="AA306" s="12"/>
    </row>
    <row r="307" spans="1:27" ht="34.5" customHeight="1">
      <c r="A307" s="27">
        <v>300</v>
      </c>
      <c r="B307" s="14" t="s">
        <v>169</v>
      </c>
      <c r="C307" s="15" t="s">
        <v>375</v>
      </c>
      <c r="D307" s="18"/>
      <c r="E307" s="15" t="s">
        <v>230</v>
      </c>
      <c r="F307" s="15" t="s">
        <v>616</v>
      </c>
      <c r="G307" s="16" t="s">
        <v>640</v>
      </c>
      <c r="H307" s="16" t="s">
        <v>641</v>
      </c>
      <c r="I307" s="12" t="s">
        <v>377</v>
      </c>
      <c r="J307" s="17">
        <v>33.75</v>
      </c>
      <c r="K307" s="11">
        <v>900</v>
      </c>
      <c r="L307" s="11">
        <f t="shared" si="11"/>
        <v>9.090909090909092</v>
      </c>
      <c r="M307" s="11"/>
      <c r="N307" s="11"/>
      <c r="O307" s="11"/>
      <c r="P307" s="11"/>
      <c r="Q307" s="11"/>
      <c r="R307" s="11"/>
      <c r="S307" s="11"/>
      <c r="T307" s="11"/>
      <c r="U307" s="12" t="s">
        <v>141</v>
      </c>
      <c r="V307" s="12" t="s">
        <v>123</v>
      </c>
      <c r="W307" s="12" t="s">
        <v>971</v>
      </c>
      <c r="X307" s="12" t="s">
        <v>475</v>
      </c>
      <c r="Y307" s="12" t="s">
        <v>656</v>
      </c>
      <c r="Z307" s="12" t="s">
        <v>756</v>
      </c>
      <c r="AA307" s="12" t="s">
        <v>496</v>
      </c>
    </row>
    <row r="308" spans="1:27" ht="25.5" customHeight="1">
      <c r="A308" s="27">
        <v>301</v>
      </c>
      <c r="B308" s="14" t="s">
        <v>169</v>
      </c>
      <c r="C308" s="15" t="s">
        <v>375</v>
      </c>
      <c r="D308" s="18"/>
      <c r="E308" s="15" t="s">
        <v>299</v>
      </c>
      <c r="F308" s="15" t="s">
        <v>616</v>
      </c>
      <c r="G308" s="16" t="s">
        <v>642</v>
      </c>
      <c r="H308" s="16" t="s">
        <v>110</v>
      </c>
      <c r="I308" s="12"/>
      <c r="J308" s="17"/>
      <c r="K308" s="11">
        <v>600</v>
      </c>
      <c r="L308" s="11">
        <f t="shared" si="11"/>
        <v>6.0606060606060606</v>
      </c>
      <c r="M308" s="11"/>
      <c r="N308" s="11"/>
      <c r="O308" s="11"/>
      <c r="P308" s="11"/>
      <c r="Q308" s="11"/>
      <c r="R308" s="11"/>
      <c r="S308" s="11"/>
      <c r="T308" s="11"/>
      <c r="U308" s="12" t="s">
        <v>141</v>
      </c>
      <c r="V308" s="12" t="s">
        <v>123</v>
      </c>
      <c r="W308" s="12" t="s">
        <v>971</v>
      </c>
      <c r="X308" s="12" t="s">
        <v>475</v>
      </c>
      <c r="Y308" s="12" t="s">
        <v>656</v>
      </c>
      <c r="Z308" s="12" t="s">
        <v>756</v>
      </c>
      <c r="AA308" s="12" t="s">
        <v>500</v>
      </c>
    </row>
    <row r="309" spans="1:27" s="8" customFormat="1" ht="13.5">
      <c r="A309" s="38"/>
      <c r="C309" s="4"/>
      <c r="D309" s="9"/>
      <c r="E309" s="1"/>
      <c r="F309" s="1"/>
      <c r="G309" s="5"/>
      <c r="H309" s="6"/>
      <c r="I309" s="2"/>
      <c r="J309" s="7"/>
      <c r="O309" s="101"/>
      <c r="P309" s="101"/>
      <c r="Q309" s="101"/>
      <c r="U309" s="1"/>
      <c r="V309" s="1"/>
      <c r="W309" s="1"/>
      <c r="X309" s="1"/>
      <c r="Y309" s="1"/>
      <c r="Z309" s="1"/>
      <c r="AA309" s="1"/>
    </row>
    <row r="310" spans="1:27" s="8" customFormat="1" ht="13.5">
      <c r="A310" s="38"/>
      <c r="C310" s="4"/>
      <c r="D310" s="9"/>
      <c r="E310" s="1"/>
      <c r="F310" s="1"/>
      <c r="G310" s="5"/>
      <c r="H310" s="6"/>
      <c r="I310" s="2"/>
      <c r="J310" s="7"/>
      <c r="U310" s="1"/>
      <c r="V310" s="1"/>
      <c r="W310" s="1"/>
      <c r="X310" s="1"/>
      <c r="Y310" s="1"/>
      <c r="Z310" s="1"/>
      <c r="AA310" s="1"/>
    </row>
    <row r="311" spans="1:27" s="8" customFormat="1" ht="13.5">
      <c r="A311" s="38"/>
      <c r="C311" s="4"/>
      <c r="D311" s="9"/>
      <c r="E311" s="1"/>
      <c r="F311" s="1"/>
      <c r="G311" s="5"/>
      <c r="H311" s="6"/>
      <c r="I311" s="2"/>
      <c r="J311" s="7"/>
      <c r="U311" s="1"/>
      <c r="V311" s="1"/>
      <c r="W311" s="1"/>
      <c r="X311" s="1"/>
      <c r="Y311" s="1"/>
      <c r="Z311" s="1"/>
      <c r="AA311" s="1"/>
    </row>
    <row r="312" spans="1:27" s="8" customFormat="1" ht="13.5">
      <c r="A312" s="38"/>
      <c r="C312" s="4"/>
      <c r="D312" s="9"/>
      <c r="E312" s="1"/>
      <c r="F312" s="1"/>
      <c r="G312" s="5"/>
      <c r="H312" s="6"/>
      <c r="I312" s="2"/>
      <c r="J312" s="7"/>
      <c r="U312" s="1"/>
      <c r="V312" s="1"/>
      <c r="W312" s="1"/>
      <c r="X312" s="1"/>
      <c r="Y312" s="1"/>
      <c r="Z312" s="1"/>
      <c r="AA312" s="1"/>
    </row>
    <row r="313" spans="1:27" s="8" customFormat="1" ht="13.5">
      <c r="A313" s="38"/>
      <c r="C313" s="4"/>
      <c r="D313" s="9"/>
      <c r="E313" s="1"/>
      <c r="F313" s="1"/>
      <c r="G313" s="5"/>
      <c r="H313" s="6"/>
      <c r="I313" s="2"/>
      <c r="J313" s="7"/>
      <c r="U313" s="1"/>
      <c r="V313" s="1"/>
      <c r="W313" s="1"/>
      <c r="X313" s="1"/>
      <c r="Y313" s="1"/>
      <c r="Z313" s="1"/>
      <c r="AA313" s="1"/>
    </row>
    <row r="314" spans="1:27" s="8" customFormat="1" ht="13.5">
      <c r="A314" s="38"/>
      <c r="C314" s="4"/>
      <c r="D314" s="9"/>
      <c r="E314" s="1"/>
      <c r="F314" s="1"/>
      <c r="G314" s="5"/>
      <c r="H314" s="6"/>
      <c r="I314" s="2"/>
      <c r="J314" s="7"/>
      <c r="U314" s="1"/>
      <c r="V314" s="1"/>
      <c r="W314" s="1"/>
      <c r="X314" s="1"/>
      <c r="Y314" s="1"/>
      <c r="Z314" s="1"/>
      <c r="AA314" s="1"/>
    </row>
    <row r="315" spans="1:27" s="8" customFormat="1" ht="13.5">
      <c r="A315" s="38"/>
      <c r="C315" s="4"/>
      <c r="D315" s="9"/>
      <c r="E315" s="1"/>
      <c r="F315" s="1"/>
      <c r="G315" s="5"/>
      <c r="H315" s="6"/>
      <c r="I315" s="2"/>
      <c r="J315" s="7"/>
      <c r="U315" s="1"/>
      <c r="V315" s="1"/>
      <c r="W315" s="1"/>
      <c r="X315" s="1"/>
      <c r="Y315" s="1"/>
      <c r="Z315" s="1"/>
      <c r="AA315" s="1"/>
    </row>
    <row r="316" spans="1:27" s="8" customFormat="1" ht="13.5">
      <c r="A316" s="38"/>
      <c r="C316" s="4"/>
      <c r="D316" s="9"/>
      <c r="E316" s="1"/>
      <c r="F316" s="1"/>
      <c r="G316" s="5"/>
      <c r="H316" s="6"/>
      <c r="I316" s="2"/>
      <c r="J316" s="7"/>
      <c r="U316" s="1"/>
      <c r="V316" s="1"/>
      <c r="W316" s="1"/>
      <c r="X316" s="1"/>
      <c r="Y316" s="1"/>
      <c r="Z316" s="1"/>
      <c r="AA316" s="1"/>
    </row>
    <row r="317" spans="1:27" s="8" customFormat="1" ht="13.5">
      <c r="A317" s="38"/>
      <c r="C317" s="4"/>
      <c r="D317" s="9"/>
      <c r="E317" s="1"/>
      <c r="F317" s="1"/>
      <c r="G317" s="5"/>
      <c r="H317" s="6"/>
      <c r="I317" s="2"/>
      <c r="J317" s="7"/>
      <c r="U317" s="1"/>
      <c r="V317" s="1"/>
      <c r="W317" s="1"/>
      <c r="X317" s="1"/>
      <c r="Y317" s="1"/>
      <c r="Z317" s="1"/>
      <c r="AA317" s="1"/>
    </row>
    <row r="318" spans="1:27" s="8" customFormat="1" ht="13.5">
      <c r="A318" s="38"/>
      <c r="C318" s="4"/>
      <c r="D318" s="9"/>
      <c r="E318" s="1"/>
      <c r="F318" s="1"/>
      <c r="G318" s="5"/>
      <c r="H318" s="6"/>
      <c r="I318" s="2"/>
      <c r="J318" s="7"/>
      <c r="U318" s="1"/>
      <c r="V318" s="1"/>
      <c r="W318" s="1"/>
      <c r="X318" s="1"/>
      <c r="Y318" s="1"/>
      <c r="Z318" s="1"/>
      <c r="AA318" s="1"/>
    </row>
    <row r="319" spans="1:27" s="8" customFormat="1" ht="13.5">
      <c r="A319" s="38"/>
      <c r="C319" s="4"/>
      <c r="D319" s="9"/>
      <c r="E319" s="1"/>
      <c r="F319" s="1"/>
      <c r="G319" s="5"/>
      <c r="H319" s="6"/>
      <c r="I319" s="2"/>
      <c r="J319" s="7"/>
      <c r="U319" s="1"/>
      <c r="V319" s="1"/>
      <c r="W319" s="1"/>
      <c r="X319" s="1"/>
      <c r="Y319" s="1"/>
      <c r="Z319" s="1"/>
      <c r="AA319" s="1"/>
    </row>
    <row r="320" spans="1:27" s="8" customFormat="1" ht="13.5">
      <c r="A320" s="38"/>
      <c r="C320" s="4"/>
      <c r="D320" s="9"/>
      <c r="E320" s="1"/>
      <c r="F320" s="1"/>
      <c r="G320" s="5"/>
      <c r="H320" s="6"/>
      <c r="I320" s="2"/>
      <c r="J320" s="7"/>
      <c r="U320" s="1"/>
      <c r="V320" s="1"/>
      <c r="W320" s="1"/>
      <c r="X320" s="1"/>
      <c r="Y320" s="1"/>
      <c r="Z320" s="1"/>
      <c r="AA320" s="1"/>
    </row>
    <row r="321" spans="1:27" s="8" customFormat="1" ht="13.5">
      <c r="A321" s="38"/>
      <c r="C321" s="4"/>
      <c r="D321" s="9"/>
      <c r="E321" s="1"/>
      <c r="F321" s="1"/>
      <c r="G321" s="5"/>
      <c r="H321" s="6"/>
      <c r="I321" s="2"/>
      <c r="J321" s="7"/>
      <c r="U321" s="1"/>
      <c r="V321" s="1"/>
      <c r="W321" s="1"/>
      <c r="X321" s="1"/>
      <c r="Y321" s="1"/>
      <c r="Z321" s="1"/>
      <c r="AA321" s="1"/>
    </row>
    <row r="322" spans="1:27" s="8" customFormat="1" ht="13.5">
      <c r="A322" s="38"/>
      <c r="C322" s="4"/>
      <c r="D322" s="9"/>
      <c r="E322" s="1"/>
      <c r="F322" s="1"/>
      <c r="G322" s="5"/>
      <c r="H322" s="6"/>
      <c r="I322" s="2"/>
      <c r="J322" s="7"/>
      <c r="U322" s="1"/>
      <c r="V322" s="1"/>
      <c r="W322" s="1"/>
      <c r="X322" s="1"/>
      <c r="Y322" s="1"/>
      <c r="Z322" s="1"/>
      <c r="AA322" s="1"/>
    </row>
    <row r="323" spans="1:27" s="8" customFormat="1" ht="13.5">
      <c r="A323" s="38"/>
      <c r="C323" s="4"/>
      <c r="D323" s="9"/>
      <c r="E323" s="1"/>
      <c r="F323" s="1"/>
      <c r="G323" s="5"/>
      <c r="H323" s="6"/>
      <c r="I323" s="2"/>
      <c r="J323" s="7"/>
      <c r="U323" s="1"/>
      <c r="V323" s="1"/>
      <c r="W323" s="1"/>
      <c r="X323" s="1"/>
      <c r="Y323" s="1"/>
      <c r="Z323" s="1"/>
      <c r="AA323" s="1"/>
    </row>
    <row r="324" spans="1:27" s="8" customFormat="1" ht="13.5">
      <c r="A324" s="38"/>
      <c r="C324" s="4"/>
      <c r="D324" s="9"/>
      <c r="E324" s="1"/>
      <c r="F324" s="1"/>
      <c r="G324" s="5"/>
      <c r="H324" s="6"/>
      <c r="I324" s="2"/>
      <c r="J324" s="7"/>
      <c r="U324" s="1"/>
      <c r="V324" s="1"/>
      <c r="W324" s="1"/>
      <c r="X324" s="1"/>
      <c r="Y324" s="1"/>
      <c r="Z324" s="1"/>
      <c r="AA324" s="1"/>
    </row>
    <row r="325" spans="1:27" s="8" customFormat="1" ht="13.5">
      <c r="A325" s="38"/>
      <c r="C325" s="4"/>
      <c r="D325" s="9"/>
      <c r="E325" s="1"/>
      <c r="F325" s="1"/>
      <c r="G325" s="5"/>
      <c r="H325" s="6"/>
      <c r="I325" s="2"/>
      <c r="J325" s="7"/>
      <c r="U325" s="1"/>
      <c r="V325" s="1"/>
      <c r="W325" s="1"/>
      <c r="X325" s="1"/>
      <c r="Y325" s="1"/>
      <c r="Z325" s="1"/>
      <c r="AA325" s="1"/>
    </row>
  </sheetData>
  <sheetProtection/>
  <autoFilter ref="C1:C325"/>
  <mergeCells count="23">
    <mergeCell ref="A1:AA1"/>
    <mergeCell ref="Z3:Z5"/>
    <mergeCell ref="AA3:AA5"/>
    <mergeCell ref="U3:U5"/>
    <mergeCell ref="I3:I5"/>
    <mergeCell ref="A2:AA2"/>
    <mergeCell ref="X3:X5"/>
    <mergeCell ref="G3:G5"/>
    <mergeCell ref="J3:J5"/>
    <mergeCell ref="H3:H5"/>
    <mergeCell ref="V3:V5"/>
    <mergeCell ref="Y3:Y5"/>
    <mergeCell ref="K3:L4"/>
    <mergeCell ref="W3:W5"/>
    <mergeCell ref="O4:Q4"/>
    <mergeCell ref="R4:T4"/>
    <mergeCell ref="M3:T3"/>
    <mergeCell ref="E3:E5"/>
    <mergeCell ref="F3:F5"/>
    <mergeCell ref="A3:A5"/>
    <mergeCell ref="B3:B5"/>
    <mergeCell ref="C3:C5"/>
    <mergeCell ref="D3:D5"/>
  </mergeCells>
  <printOptions gridLines="1" horizontalCentered="1"/>
  <pageMargins left="0" right="0" top="0" bottom="0" header="0" footer="0"/>
  <pageSetup fitToHeight="0" horizontalDpi="600" verticalDpi="600" orientation="landscape" paperSize="9" scale="65" r:id="rId3"/>
  <colBreaks count="1" manualBreakCount="1">
    <brk id="23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U42"/>
  <sheetViews>
    <sheetView zoomScalePageLayoutView="0" workbookViewId="0" topLeftCell="D22">
      <selection activeCell="A5" sqref="A5:M42"/>
    </sheetView>
  </sheetViews>
  <sheetFormatPr defaultColWidth="9.00390625" defaultRowHeight="12.75"/>
  <cols>
    <col min="1" max="2" width="9.00390625" style="75" customWidth="1"/>
    <col min="3" max="3" width="9.875" style="75" bestFit="1" customWidth="1"/>
    <col min="4" max="16384" width="9.00390625" style="75" customWidth="1"/>
  </cols>
  <sheetData>
    <row r="2" spans="1:3" ht="12.75">
      <c r="A2" s="74" t="s">
        <v>121</v>
      </c>
      <c r="B2" s="74" t="s">
        <v>766</v>
      </c>
      <c r="C2" s="74" t="s">
        <v>767</v>
      </c>
    </row>
    <row r="3" spans="1:3" ht="12.75">
      <c r="A3" s="74" t="s">
        <v>123</v>
      </c>
      <c r="B3" s="76">
        <v>2626.81</v>
      </c>
      <c r="C3" s="76">
        <v>2315.46</v>
      </c>
    </row>
    <row r="4" spans="1:3" ht="12.75">
      <c r="A4" s="74" t="s">
        <v>768</v>
      </c>
      <c r="B4" s="76">
        <v>4775.34</v>
      </c>
      <c r="C4" s="107">
        <v>3300.98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2" spans="2:21" ht="65.25" customHeight="1">
      <c r="B42" s="242" t="s">
        <v>1006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130"/>
      <c r="O42" s="130"/>
      <c r="P42" s="130"/>
      <c r="Q42" s="130"/>
      <c r="R42" s="130"/>
      <c r="S42" s="130"/>
      <c r="T42" s="130"/>
      <c r="U42" s="130"/>
    </row>
  </sheetData>
  <sheetProtection/>
  <mergeCells count="1">
    <mergeCell ref="B42:M42"/>
  </mergeCells>
  <printOptions horizontalCentered="1"/>
  <pageMargins left="0.27" right="0.17" top="0.35" bottom="0.35" header="0.17" footer="0.17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59"/>
  <sheetViews>
    <sheetView zoomScalePageLayoutView="0" workbookViewId="0" topLeftCell="A29">
      <selection activeCell="A23" sqref="A23:J59"/>
    </sheetView>
  </sheetViews>
  <sheetFormatPr defaultColWidth="9.00390625" defaultRowHeight="12.75"/>
  <cols>
    <col min="1" max="1" width="9.00390625" style="75" customWidth="1"/>
    <col min="2" max="2" width="31.50390625" style="75" bestFit="1" customWidth="1"/>
    <col min="3" max="3" width="13.00390625" style="75" bestFit="1" customWidth="1"/>
    <col min="4" max="4" width="17.125" style="75" bestFit="1" customWidth="1"/>
    <col min="5" max="16384" width="9.00390625" style="75" customWidth="1"/>
  </cols>
  <sheetData>
    <row r="4" spans="2:4" ht="12.75" thickBot="1">
      <c r="B4" s="82" t="s">
        <v>373</v>
      </c>
      <c r="C4" s="83" t="s">
        <v>766</v>
      </c>
      <c r="D4" s="83" t="s">
        <v>767</v>
      </c>
    </row>
    <row r="5" spans="2:5" ht="12.75">
      <c r="B5" s="91" t="s">
        <v>376</v>
      </c>
      <c r="C5" s="81">
        <v>1092.187</v>
      </c>
      <c r="D5" s="96">
        <v>449.79</v>
      </c>
      <c r="E5" s="84">
        <f>D5/C5*100</f>
        <v>41.182508123608876</v>
      </c>
    </row>
    <row r="6" spans="2:5" ht="12">
      <c r="B6" s="90" t="s">
        <v>200</v>
      </c>
      <c r="C6" s="78">
        <v>1462.399</v>
      </c>
      <c r="D6" s="77">
        <v>1027.29</v>
      </c>
      <c r="E6" s="84">
        <f aca="true" t="shared" si="0" ref="E6:E14">D6/C6*100</f>
        <v>70.24690252113137</v>
      </c>
    </row>
    <row r="7" spans="2:5" ht="12">
      <c r="B7" s="92" t="s">
        <v>212</v>
      </c>
      <c r="C7" s="78">
        <v>170.828</v>
      </c>
      <c r="D7" s="77">
        <v>27.07</v>
      </c>
      <c r="E7" s="84">
        <f t="shared" si="0"/>
        <v>15.84634837380289</v>
      </c>
    </row>
    <row r="8" spans="2:5" ht="12">
      <c r="B8" s="90" t="s">
        <v>386</v>
      </c>
      <c r="C8" s="78">
        <v>245.702</v>
      </c>
      <c r="D8" s="77">
        <v>260.08</v>
      </c>
      <c r="E8" s="84">
        <f t="shared" si="0"/>
        <v>105.85180421811788</v>
      </c>
    </row>
    <row r="9" spans="2:5" ht="12">
      <c r="B9" s="90" t="s">
        <v>397</v>
      </c>
      <c r="C9" s="78">
        <v>357.5</v>
      </c>
      <c r="D9" s="77">
        <v>97.41</v>
      </c>
      <c r="E9" s="84">
        <f t="shared" si="0"/>
        <v>27.247552447552447</v>
      </c>
    </row>
    <row r="10" spans="2:5" ht="12">
      <c r="B10" s="90" t="s">
        <v>213</v>
      </c>
      <c r="C10" s="78">
        <v>1000</v>
      </c>
      <c r="D10" s="77">
        <v>1000</v>
      </c>
      <c r="E10" s="84">
        <f t="shared" si="0"/>
        <v>100</v>
      </c>
    </row>
    <row r="11" spans="2:5" ht="12">
      <c r="B11" s="90" t="s">
        <v>771</v>
      </c>
      <c r="C11" s="78">
        <v>100</v>
      </c>
      <c r="D11" s="77">
        <v>50</v>
      </c>
      <c r="E11" s="84">
        <f t="shared" si="0"/>
        <v>50</v>
      </c>
    </row>
    <row r="12" spans="2:5" ht="12">
      <c r="B12" s="90" t="s">
        <v>781</v>
      </c>
      <c r="C12" s="78">
        <v>1866</v>
      </c>
      <c r="D12" s="77">
        <v>1158.06</v>
      </c>
      <c r="E12" s="84">
        <f t="shared" si="0"/>
        <v>62.06109324758842</v>
      </c>
    </row>
    <row r="13" spans="2:5" ht="12">
      <c r="B13" s="90" t="s">
        <v>381</v>
      </c>
      <c r="C13" s="78">
        <v>580</v>
      </c>
      <c r="D13" s="77">
        <v>1135.77</v>
      </c>
      <c r="E13" s="84">
        <f t="shared" si="0"/>
        <v>195.82241379310346</v>
      </c>
    </row>
    <row r="14" spans="2:5" ht="12">
      <c r="B14" s="79" t="s">
        <v>770</v>
      </c>
      <c r="C14" s="78">
        <v>527</v>
      </c>
      <c r="D14" s="78">
        <f>D17-D16</f>
        <v>410.97000000000025</v>
      </c>
      <c r="E14" s="84">
        <f t="shared" si="0"/>
        <v>77.98292220113858</v>
      </c>
    </row>
    <row r="16" ht="12">
      <c r="D16" s="129">
        <f>SUM(D5:D13)</f>
        <v>5205.469999999999</v>
      </c>
    </row>
    <row r="17" ht="12">
      <c r="D17" s="129">
        <v>5616.44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1:29" ht="53.25" customHeight="1">
      <c r="A59" s="243" t="s">
        <v>1007</v>
      </c>
      <c r="B59" s="243"/>
      <c r="C59" s="243"/>
      <c r="D59" s="243"/>
      <c r="E59" s="243"/>
      <c r="F59" s="243"/>
      <c r="G59" s="243"/>
      <c r="H59" s="243"/>
      <c r="I59" s="243"/>
      <c r="J59" s="243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</row>
  </sheetData>
  <sheetProtection/>
  <mergeCells count="1">
    <mergeCell ref="A59:J59"/>
  </mergeCells>
  <printOptions horizontalCentered="1"/>
  <pageMargins left="0.25" right="0.17" top="0.47" bottom="0.21" header="0.3" footer="0.3"/>
  <pageSetup fitToHeight="1" fitToWidth="1" horizontalDpi="600" verticalDpi="600" orientation="landscape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AC42"/>
  <sheetViews>
    <sheetView zoomScalePageLayoutView="0" workbookViewId="0" topLeftCell="A7">
      <selection activeCell="B13" sqref="B13:J41"/>
    </sheetView>
  </sheetViews>
  <sheetFormatPr defaultColWidth="9.00390625" defaultRowHeight="12.75"/>
  <cols>
    <col min="1" max="1" width="9.00390625" style="75" customWidth="1"/>
    <col min="2" max="2" width="26.375" style="75" bestFit="1" customWidth="1"/>
    <col min="3" max="3" width="9.875" style="75" bestFit="1" customWidth="1"/>
    <col min="4" max="4" width="9.00390625" style="75" customWidth="1"/>
    <col min="5" max="5" width="9.875" style="75" bestFit="1" customWidth="1"/>
    <col min="6" max="16384" width="9.00390625" style="75" customWidth="1"/>
  </cols>
  <sheetData>
    <row r="3" spans="2:4" ht="12">
      <c r="B3" s="75" t="s">
        <v>782</v>
      </c>
      <c r="C3" s="84">
        <v>1004.76</v>
      </c>
      <c r="D3" s="84">
        <f aca="true" t="shared" si="0" ref="D3:D8">C3/C$11*100</f>
        <v>17.889624032305164</v>
      </c>
    </row>
    <row r="4" spans="2:4" ht="12">
      <c r="B4" s="75" t="s">
        <v>886</v>
      </c>
      <c r="C4" s="84">
        <v>1282.26</v>
      </c>
      <c r="D4" s="84">
        <f t="shared" si="0"/>
        <v>22.830476244738662</v>
      </c>
    </row>
    <row r="5" spans="2:4" ht="12">
      <c r="B5" s="79" t="s">
        <v>783</v>
      </c>
      <c r="C5" s="84">
        <v>126.3</v>
      </c>
      <c r="D5" s="84">
        <f t="shared" si="0"/>
        <v>2.248755439388652</v>
      </c>
    </row>
    <row r="6" spans="2:4" ht="12">
      <c r="B6" s="79" t="s">
        <v>31</v>
      </c>
      <c r="C6" s="84">
        <v>1000</v>
      </c>
      <c r="D6" s="84">
        <f t="shared" si="0"/>
        <v>17.804872837598197</v>
      </c>
    </row>
    <row r="7" spans="2:4" ht="12">
      <c r="B7" s="80" t="s">
        <v>141</v>
      </c>
      <c r="C7" s="84">
        <v>2016.15</v>
      </c>
      <c r="D7" s="84">
        <f t="shared" si="0"/>
        <v>35.8972943715236</v>
      </c>
    </row>
    <row r="8" spans="2:4" ht="12">
      <c r="B8" s="75" t="s">
        <v>769</v>
      </c>
      <c r="C8" s="84">
        <f>C11-C10</f>
        <v>186.96999999999935</v>
      </c>
      <c r="D8" s="84">
        <f t="shared" si="0"/>
        <v>3.328977074445723</v>
      </c>
    </row>
    <row r="10" ht="12">
      <c r="C10" s="75">
        <f>SUM(C3:C7)</f>
        <v>5429.47</v>
      </c>
    </row>
    <row r="11" ht="12">
      <c r="C11" s="84">
        <v>5616.44</v>
      </c>
    </row>
    <row r="42" spans="2:29" ht="12" customHeight="1">
      <c r="B42" s="133"/>
      <c r="C42" s="133"/>
      <c r="D42" s="133"/>
      <c r="E42" s="133"/>
      <c r="F42" s="133"/>
      <c r="G42" s="133"/>
      <c r="H42" s="133"/>
      <c r="I42" s="133"/>
      <c r="J42" s="133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9:T44"/>
  <sheetViews>
    <sheetView zoomScalePageLayoutView="0" workbookViewId="0" topLeftCell="C11">
      <selection activeCell="A16" sqref="A16:N44"/>
    </sheetView>
  </sheetViews>
  <sheetFormatPr defaultColWidth="9.00390625" defaultRowHeight="12.75"/>
  <cols>
    <col min="1" max="2" width="9.00390625" style="75" customWidth="1"/>
    <col min="3" max="3" width="9.875" style="75" bestFit="1" customWidth="1"/>
    <col min="4" max="16384" width="9.00390625" style="75" customWidth="1"/>
  </cols>
  <sheetData>
    <row r="9" ht="12">
      <c r="E9" s="84"/>
    </row>
    <row r="12" spans="2:4" ht="12">
      <c r="B12" s="75" t="s">
        <v>375</v>
      </c>
      <c r="C12" s="84">
        <v>514.53</v>
      </c>
      <c r="D12" s="75">
        <f>C12/C14*100</f>
        <v>9.161858974358974</v>
      </c>
    </row>
    <row r="13" spans="2:4" ht="12">
      <c r="B13" s="75" t="s">
        <v>378</v>
      </c>
      <c r="C13" s="84">
        <v>5101.92</v>
      </c>
      <c r="D13" s="75">
        <f>C13/C14*100</f>
        <v>90.84615384615384</v>
      </c>
    </row>
    <row r="14" ht="12">
      <c r="C14" s="75">
        <v>5616</v>
      </c>
    </row>
    <row r="44" spans="2:20" ht="24" customHeight="1">
      <c r="B44" s="242" t="s">
        <v>1008</v>
      </c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132"/>
      <c r="N44" s="132"/>
      <c r="O44" s="132"/>
      <c r="P44" s="132"/>
      <c r="Q44" s="132"/>
      <c r="R44" s="132"/>
      <c r="S44" s="132"/>
      <c r="T44" s="132"/>
    </row>
  </sheetData>
  <sheetProtection/>
  <mergeCells count="1">
    <mergeCell ref="B44:L44"/>
  </mergeCells>
  <printOptions horizontalCentered="1"/>
  <pageMargins left="0.7" right="0.7" top="0.75" bottom="0.75" header="0.3" footer="0.3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admin</cp:lastModifiedBy>
  <cp:lastPrinted>2015-07-16T06:27:59Z</cp:lastPrinted>
  <dcterms:created xsi:type="dcterms:W3CDTF">1999-11-09T07:26:38Z</dcterms:created>
  <dcterms:modified xsi:type="dcterms:W3CDTF">2015-07-24T09:01:06Z</dcterms:modified>
  <cp:category/>
  <cp:version/>
  <cp:contentType/>
  <cp:contentStatus/>
</cp:coreProperties>
</file>